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ТРАТЕГІЯ 2027\Стратегія\Проєкт Стратегії ост. варіант\"/>
    </mc:Choice>
  </mc:AlternateContent>
  <xr:revisionPtr revIDLastSave="0" documentId="13_ncr:1_{43110DE2-60E2-4FD2-A508-CB78C46C497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Titles" localSheetId="0">Sheet1!$3:$7</definedName>
    <definedName name="_xlnm.Print_Area" localSheetId="0">Sheet1!$A$1:$Q$133</definedName>
  </definedNames>
  <calcPr calcId="191029"/>
</workbook>
</file>

<file path=xl/calcChain.xml><?xml version="1.0" encoding="utf-8"?>
<calcChain xmlns="http://schemas.openxmlformats.org/spreadsheetml/2006/main">
  <c r="L126" i="1" l="1"/>
  <c r="H126" i="1"/>
  <c r="D108" i="1"/>
  <c r="L108" i="1"/>
  <c r="L125" i="1"/>
  <c r="H125" i="1"/>
  <c r="D125" i="1"/>
  <c r="L124" i="1"/>
  <c r="H124" i="1"/>
  <c r="D124" i="1"/>
  <c r="L123" i="1"/>
  <c r="H123" i="1"/>
  <c r="D123" i="1"/>
  <c r="L122" i="1"/>
  <c r="H122" i="1"/>
  <c r="D122" i="1"/>
  <c r="L121" i="1"/>
  <c r="D121" i="1"/>
  <c r="L120" i="1"/>
  <c r="D120" i="1"/>
  <c r="L119" i="1"/>
  <c r="D119" i="1"/>
  <c r="L118" i="1"/>
  <c r="D118" i="1"/>
  <c r="L117" i="1"/>
  <c r="H117" i="1"/>
  <c r="D117" i="1"/>
  <c r="H116" i="1"/>
  <c r="D116" i="1"/>
  <c r="L115" i="1"/>
  <c r="H115" i="1"/>
  <c r="D115" i="1"/>
  <c r="D114" i="1"/>
  <c r="C114" i="1" s="1"/>
  <c r="H113" i="1"/>
  <c r="D113" i="1"/>
  <c r="L112" i="1"/>
  <c r="H112" i="1"/>
  <c r="D112" i="1"/>
  <c r="L111" i="1"/>
  <c r="H111" i="1"/>
  <c r="D111" i="1"/>
  <c r="L110" i="1"/>
  <c r="H110" i="1"/>
  <c r="D110" i="1"/>
  <c r="L109" i="1"/>
  <c r="H109" i="1"/>
  <c r="D109" i="1"/>
  <c r="L107" i="1"/>
  <c r="H107" i="1"/>
  <c r="D107" i="1"/>
  <c r="L106" i="1"/>
  <c r="H106" i="1"/>
  <c r="D106" i="1"/>
  <c r="L105" i="1"/>
  <c r="H105" i="1"/>
  <c r="D105" i="1"/>
  <c r="L104" i="1"/>
  <c r="H104" i="1"/>
  <c r="D104" i="1"/>
  <c r="L103" i="1"/>
  <c r="H103" i="1"/>
  <c r="D103" i="1"/>
  <c r="L102" i="1"/>
  <c r="H102" i="1"/>
  <c r="D102" i="1"/>
  <c r="L101" i="1"/>
  <c r="H101" i="1"/>
  <c r="D101" i="1"/>
  <c r="L100" i="1"/>
  <c r="H100" i="1"/>
  <c r="D100" i="1"/>
  <c r="L99" i="1"/>
  <c r="H99" i="1"/>
  <c r="D99" i="1"/>
  <c r="L98" i="1"/>
  <c r="H98" i="1"/>
  <c r="D98" i="1"/>
  <c r="L97" i="1"/>
  <c r="H97" i="1"/>
  <c r="D97" i="1"/>
  <c r="L96" i="1"/>
  <c r="H96" i="1"/>
  <c r="D96" i="1"/>
  <c r="L95" i="1"/>
  <c r="H95" i="1"/>
  <c r="D95" i="1"/>
  <c r="L94" i="1"/>
  <c r="H94" i="1"/>
  <c r="D94" i="1"/>
  <c r="L93" i="1"/>
  <c r="H93" i="1"/>
  <c r="D93" i="1"/>
  <c r="L92" i="1"/>
  <c r="H92" i="1"/>
  <c r="D92" i="1"/>
  <c r="L91" i="1"/>
  <c r="H91" i="1"/>
  <c r="D91" i="1"/>
  <c r="L90" i="1"/>
  <c r="H90" i="1"/>
  <c r="D90" i="1"/>
  <c r="L89" i="1"/>
  <c r="H89" i="1"/>
  <c r="D89" i="1"/>
  <c r="L88" i="1"/>
  <c r="C88" i="1" s="1"/>
  <c r="L87" i="1"/>
  <c r="C87" i="1" s="1"/>
  <c r="L86" i="1"/>
  <c r="H86" i="1"/>
  <c r="D86" i="1"/>
  <c r="L85" i="1"/>
  <c r="H85" i="1"/>
  <c r="D85" i="1"/>
  <c r="L84" i="1"/>
  <c r="H84" i="1"/>
  <c r="D84" i="1"/>
  <c r="L83" i="1"/>
  <c r="H83" i="1"/>
  <c r="D83" i="1"/>
  <c r="L82" i="1"/>
  <c r="H82" i="1"/>
  <c r="D82" i="1"/>
  <c r="H80" i="1"/>
  <c r="D80" i="1"/>
  <c r="L79" i="1"/>
  <c r="H79" i="1"/>
  <c r="D79" i="1"/>
  <c r="L78" i="1"/>
  <c r="H78" i="1"/>
  <c r="D78" i="1"/>
  <c r="L76" i="1"/>
  <c r="H76" i="1"/>
  <c r="L75" i="1"/>
  <c r="H75" i="1"/>
  <c r="L74" i="1"/>
  <c r="H74" i="1"/>
  <c r="D74" i="1"/>
  <c r="L73" i="1"/>
  <c r="H73" i="1"/>
  <c r="D73" i="1"/>
  <c r="L72" i="1"/>
  <c r="H72" i="1"/>
  <c r="D72" i="1"/>
  <c r="L71" i="1"/>
  <c r="H71" i="1"/>
  <c r="D71" i="1"/>
  <c r="L70" i="1"/>
  <c r="H70" i="1"/>
  <c r="D70" i="1"/>
  <c r="L69" i="1"/>
  <c r="H69" i="1"/>
  <c r="D69" i="1"/>
  <c r="L68" i="1"/>
  <c r="H68" i="1"/>
  <c r="D68" i="1"/>
  <c r="L67" i="1"/>
  <c r="H67" i="1"/>
  <c r="D67" i="1"/>
  <c r="H66" i="1"/>
  <c r="D66" i="1"/>
  <c r="H65" i="1"/>
  <c r="D65" i="1"/>
  <c r="L64" i="1"/>
  <c r="H64" i="1"/>
  <c r="D64" i="1"/>
  <c r="L63" i="1"/>
  <c r="H63" i="1"/>
  <c r="D63" i="1"/>
  <c r="L61" i="1"/>
  <c r="H61" i="1"/>
  <c r="D61" i="1"/>
  <c r="L60" i="1"/>
  <c r="H60" i="1"/>
  <c r="D60" i="1"/>
  <c r="L59" i="1"/>
  <c r="H59" i="1"/>
  <c r="D59" i="1"/>
  <c r="H58" i="1"/>
  <c r="D58" i="1"/>
  <c r="L57" i="1"/>
  <c r="H57" i="1"/>
  <c r="D57" i="1"/>
  <c r="L56" i="1"/>
  <c r="H56" i="1"/>
  <c r="D56" i="1"/>
  <c r="L55" i="1"/>
  <c r="H55" i="1"/>
  <c r="D55" i="1"/>
  <c r="L54" i="1"/>
  <c r="H54" i="1"/>
  <c r="D54" i="1"/>
  <c r="L53" i="1"/>
  <c r="H53" i="1"/>
  <c r="D53" i="1"/>
  <c r="L52" i="1"/>
  <c r="H52" i="1"/>
  <c r="D52" i="1"/>
  <c r="L51" i="1"/>
  <c r="H51" i="1"/>
  <c r="D51" i="1"/>
  <c r="L50" i="1"/>
  <c r="H50" i="1"/>
  <c r="D50" i="1"/>
  <c r="L49" i="1"/>
  <c r="H49" i="1"/>
  <c r="D49" i="1"/>
  <c r="L48" i="1"/>
  <c r="D48" i="1"/>
  <c r="L47" i="1"/>
  <c r="H47" i="1"/>
  <c r="D47" i="1"/>
  <c r="L46" i="1"/>
  <c r="H46" i="1"/>
  <c r="D46" i="1"/>
  <c r="L45" i="1"/>
  <c r="H45" i="1"/>
  <c r="D45" i="1"/>
  <c r="L44" i="1"/>
  <c r="H44" i="1"/>
  <c r="D44" i="1"/>
  <c r="L43" i="1"/>
  <c r="H43" i="1"/>
  <c r="D43" i="1"/>
  <c r="L42" i="1"/>
  <c r="H42" i="1"/>
  <c r="D42" i="1"/>
  <c r="L41" i="1"/>
  <c r="H41" i="1"/>
  <c r="D41" i="1"/>
  <c r="L40" i="1"/>
  <c r="H40" i="1"/>
  <c r="D40" i="1"/>
  <c r="L39" i="1"/>
  <c r="H39" i="1"/>
  <c r="D39" i="1"/>
  <c r="L38" i="1"/>
  <c r="H38" i="1"/>
  <c r="D38" i="1"/>
  <c r="L37" i="1"/>
  <c r="H37" i="1"/>
  <c r="D37" i="1"/>
  <c r="L36" i="1"/>
  <c r="H36" i="1"/>
  <c r="D36" i="1"/>
  <c r="L35" i="1"/>
  <c r="H35" i="1"/>
  <c r="D35" i="1"/>
  <c r="L34" i="1"/>
  <c r="H34" i="1"/>
  <c r="D34" i="1"/>
  <c r="L33" i="1"/>
  <c r="H33" i="1"/>
  <c r="D33" i="1"/>
  <c r="L32" i="1"/>
  <c r="D32" i="1"/>
  <c r="L31" i="1"/>
  <c r="H31" i="1"/>
  <c r="D31" i="1"/>
  <c r="L30" i="1"/>
  <c r="H30" i="1"/>
  <c r="D30" i="1"/>
  <c r="L29" i="1"/>
  <c r="D29" i="1"/>
  <c r="L28" i="1"/>
  <c r="H28" i="1"/>
  <c r="D28" i="1"/>
  <c r="L27" i="1"/>
  <c r="H27" i="1"/>
  <c r="D27" i="1"/>
  <c r="L25" i="1"/>
  <c r="H25" i="1"/>
  <c r="D25" i="1"/>
  <c r="L24" i="1"/>
  <c r="H24" i="1"/>
  <c r="D24" i="1"/>
  <c r="L23" i="1"/>
  <c r="H23" i="1"/>
  <c r="D23" i="1"/>
  <c r="L22" i="1"/>
  <c r="H22" i="1"/>
  <c r="D22" i="1"/>
  <c r="L21" i="1"/>
  <c r="H21" i="1"/>
  <c r="D21" i="1"/>
  <c r="L20" i="1"/>
  <c r="H20" i="1"/>
  <c r="D20" i="1"/>
  <c r="L19" i="1"/>
  <c r="H19" i="1"/>
  <c r="D19" i="1"/>
  <c r="L18" i="1"/>
  <c r="D18" i="1"/>
  <c r="L17" i="1"/>
  <c r="D17" i="1"/>
  <c r="L16" i="1"/>
  <c r="D16" i="1"/>
  <c r="L15" i="1"/>
  <c r="H15" i="1"/>
  <c r="D15" i="1"/>
  <c r="L14" i="1"/>
  <c r="H14" i="1"/>
  <c r="D14" i="1"/>
  <c r="L13" i="1"/>
  <c r="H13" i="1"/>
  <c r="D13" i="1"/>
  <c r="L12" i="1"/>
  <c r="D12" i="1"/>
  <c r="L11" i="1"/>
  <c r="D11" i="1"/>
  <c r="L10" i="1"/>
  <c r="D10" i="1"/>
  <c r="C108" i="1" l="1"/>
  <c r="C121" i="1"/>
  <c r="C18" i="1"/>
  <c r="C31" i="1"/>
  <c r="C51" i="1"/>
  <c r="C53" i="1"/>
  <c r="C55" i="1"/>
  <c r="C57" i="1"/>
  <c r="C66" i="1"/>
  <c r="C82" i="1"/>
  <c r="C84" i="1"/>
  <c r="C86" i="1"/>
  <c r="C90" i="1"/>
  <c r="C92" i="1"/>
  <c r="C94" i="1"/>
  <c r="C96" i="1"/>
  <c r="C98" i="1"/>
  <c r="C100" i="1"/>
  <c r="C102" i="1"/>
  <c r="C104" i="1"/>
  <c r="C106" i="1"/>
  <c r="C110" i="1"/>
  <c r="C112" i="1"/>
  <c r="C119" i="1"/>
  <c r="C120" i="1"/>
  <c r="C123" i="1"/>
  <c r="C125" i="1"/>
  <c r="C11" i="1"/>
  <c r="C30" i="1"/>
  <c r="C32" i="1"/>
  <c r="C50" i="1"/>
  <c r="C52" i="1"/>
  <c r="C54" i="1"/>
  <c r="C56" i="1"/>
  <c r="C58" i="1"/>
  <c r="C10" i="1"/>
  <c r="C14" i="1"/>
  <c r="C16" i="1"/>
  <c r="C17" i="1"/>
  <c r="C20" i="1"/>
  <c r="C22" i="1"/>
  <c r="C24" i="1"/>
  <c r="C27" i="1"/>
  <c r="C29" i="1"/>
  <c r="C34" i="1"/>
  <c r="C36" i="1"/>
  <c r="C38" i="1"/>
  <c r="C40" i="1"/>
  <c r="C42" i="1"/>
  <c r="C44" i="1"/>
  <c r="C46" i="1"/>
  <c r="C48" i="1"/>
  <c r="C60" i="1"/>
  <c r="C63" i="1"/>
  <c r="C65" i="1"/>
  <c r="C68" i="1"/>
  <c r="C70" i="1"/>
  <c r="C72" i="1"/>
  <c r="C74" i="1"/>
  <c r="C83" i="1"/>
  <c r="C13" i="1"/>
  <c r="C15" i="1"/>
  <c r="C76" i="1"/>
  <c r="C78" i="1"/>
  <c r="C80" i="1"/>
  <c r="C85" i="1"/>
  <c r="C89" i="1"/>
  <c r="C91" i="1"/>
  <c r="C93" i="1"/>
  <c r="C95" i="1"/>
  <c r="C97" i="1"/>
  <c r="C109" i="1"/>
  <c r="C111" i="1"/>
  <c r="C113" i="1"/>
  <c r="C117" i="1"/>
  <c r="C12" i="1"/>
  <c r="C19" i="1"/>
  <c r="C21" i="1"/>
  <c r="C23" i="1"/>
  <c r="C25" i="1"/>
  <c r="C28" i="1"/>
  <c r="C33" i="1"/>
  <c r="C35" i="1"/>
  <c r="C37" i="1"/>
  <c r="C39" i="1"/>
  <c r="C41" i="1"/>
  <c r="C43" i="1"/>
  <c r="C45" i="1"/>
  <c r="C47" i="1"/>
  <c r="C59" i="1"/>
  <c r="C61" i="1"/>
  <c r="C64" i="1"/>
  <c r="C67" i="1"/>
  <c r="C69" i="1"/>
  <c r="C71" i="1"/>
  <c r="C73" i="1"/>
  <c r="C75" i="1"/>
  <c r="C79" i="1"/>
  <c r="C99" i="1"/>
  <c r="C101" i="1"/>
  <c r="C103" i="1"/>
  <c r="C105" i="1"/>
  <c r="C107" i="1"/>
  <c r="C115" i="1"/>
  <c r="C118" i="1"/>
  <c r="C122" i="1"/>
  <c r="C124" i="1"/>
</calcChain>
</file>

<file path=xl/sharedStrings.xml><?xml version="1.0" encoding="utf-8"?>
<sst xmlns="http://schemas.openxmlformats.org/spreadsheetml/2006/main" count="393" uniqueCount="314">
  <si>
    <t>ФІНАНСОВЕ ЗАБЕЗПЕЧЕННЯ
реалізації Плану заходів на 2025-2027 роки з реалізації Стратегії розвитку Житомирської міської територіальної громади 
на 2025-2027 роки</t>
  </si>
  <si>
    <t>№</t>
  </si>
  <si>
    <t>Назва проєкту/заходу</t>
  </si>
  <si>
    <t>Орієнтовна потреба на період реалізації плану заходів на 2025-2027 роки, тис. грн</t>
  </si>
  <si>
    <t>Загальний обсяг фінансування проєкту/заходу за весь період реалізації</t>
  </si>
  <si>
    <t>Виконавці</t>
  </si>
  <si>
    <t>всього 
2025-2027 роки</t>
  </si>
  <si>
    <t>зокрема за джерелами фінансування</t>
  </si>
  <si>
    <t>кошти бюджету територіальної громади</t>
  </si>
  <si>
    <t>кошти державного бюджету</t>
  </si>
  <si>
    <t>інші джерела</t>
  </si>
  <si>
    <t>разом</t>
  </si>
  <si>
    <t>зокрема по роках</t>
  </si>
  <si>
    <t>2025 рік</t>
  </si>
  <si>
    <t>2026 рік</t>
  </si>
  <si>
    <t xml:space="preserve">2027 рік </t>
  </si>
  <si>
    <t>1.</t>
  </si>
  <si>
    <t>Сприяння матеріально-технічному забезпеченню готовності сил безпеки та оборони України, державних установ, організацій для виконання завдань за призначенням</t>
  </si>
  <si>
    <t>У межах бюджетних призначень</t>
  </si>
  <si>
    <t xml:space="preserve">Департамент бюджету та фінансів міської ради, виконавчий комітет міської ради, управління транспорту і зв’язку міської ради, управління культури міської ради, управління з питань надзвичайних ситуацій та цивільного захисту населення міської ради 
 </t>
  </si>
  <si>
    <t>2.</t>
  </si>
  <si>
    <t xml:space="preserve">Нове будівництво споруд подвійного призначення (із захисними властивостями протирадіаційного укриття), капітальний ремонт, реконструкція, облаштування захисних споруд цивільного захисту (укриттів) на території закладів бюджетної сфери та забезпечення їх доступності для всіх
</t>
  </si>
  <si>
    <t>5.</t>
  </si>
  <si>
    <t>Будівництво споруди подвійного призначення на майдані Перемоги в м.Житомирі</t>
  </si>
  <si>
    <t>Управління капітального будівництва міської ради</t>
  </si>
  <si>
    <t>6.</t>
  </si>
  <si>
    <t>Нове будівництво місцевої автоматизованої системи централізованого оповіщення в Житомирській територіальній громаді.</t>
  </si>
  <si>
    <t>40 898,0</t>
  </si>
  <si>
    <t>Управління з питань надзвичайних ситуацій міської ради</t>
  </si>
  <si>
    <t>7.</t>
  </si>
  <si>
    <t>Створення (будівництво) систем відеоспостереження
на об'єктах комунальної власності</t>
  </si>
  <si>
    <t>Створення та розширення єдиної структурованої кабельної мережі</t>
  </si>
  <si>
    <t>Управління розвитку інформаційних технологій міської ради</t>
  </si>
  <si>
    <t>Антивірусний захист персональних комп'ютерів та серверів</t>
  </si>
  <si>
    <t xml:space="preserve">Управління розвитку інформаційних технологій міської ради
</t>
  </si>
  <si>
    <t>Створення е-кабінета мешканця</t>
  </si>
  <si>
    <t>8.</t>
  </si>
  <si>
    <t>Нове будівництво ТЕЦ, що працює на твердому паливі (SRF, RDF) та інших видах альтернативного палива в м. Житомирі</t>
  </si>
  <si>
    <t>Управління комунального господарства міської ради, КП "ЖТКЕ"</t>
  </si>
  <si>
    <t>9.</t>
  </si>
  <si>
    <t>Реконструкція районної котельні РК-11 шляхом встановлення ТЕЦ на біопаливі в м.Житомир потужністю до 10 МВт теплової та до 2,3 МВт електричної енергії (паливо-тріска деревини)</t>
  </si>
  <si>
    <t>10.</t>
  </si>
  <si>
    <t>Будівництво сонячних електростанцій на об'єктах комунальних підприємств та закладів бюджетної сфери громади</t>
  </si>
  <si>
    <t>Будівництво плавучих сонячних електростанцій у м. Житомир</t>
  </si>
  <si>
    <t>Департамент економічного розвитку міської ради, КУ "Агенція розвитку міста" міської ради</t>
  </si>
  <si>
    <t>11.</t>
  </si>
  <si>
    <t>Реконструкція системи централізованого теплопостачання районних котелень РК-11, РК-6 та майдан Польовий,7, шляхом заміни існуючих магістральних стальних трубопроводів на стальні трубопроводи попередньо теплоізольовані пінополіуретаном (ППУ) діаметром від Ду 100 до Ду 1000 мм загальною довжиною 12460 мп у однотрубному вимірі</t>
  </si>
  <si>
    <t xml:space="preserve">Технічне переоснащення теплових вузлів шляхом встановлення індивідуальних теплових пунктів (ІТП) в будинках, що підключені до котельні РК-6 та майдан Польовий, 7 в м.Житомирі </t>
  </si>
  <si>
    <t>Технічне переоснащення центральних теплових пунктів (ЦТП), що підключені до котельні РК-6 та майдан Польовий, 7 в м.Житомирі</t>
  </si>
  <si>
    <t>Нове будівництво та розміщення модульної когенераційної установки типу avus 500plus NG, на базі газопоршневого двигуна з "острівним" режимом, зальною потужністю 600 кВт за адресою: пров.1-й Винокурний, 36а в м. Житомир; Нове будівництво та розміщення модульної когенераційної установки типу avus 500plus NG, на базі газопоршневого двигуна з "острівним" режимом, зальною потужністю 600 кВт за адресою: вул. Отаманів Соколовських, 6  в м. Житомир; Нове будівництво та розміщення модульної когенераційної установки типу avus 500plus NG, на базі газопоршневого двигуна з "острівним" режимом, зальною потужністю 600 кВт за адресою:  вул. Чуднівська, 103В в м. Житомир; Нове будівництво та розміщення модульної когенераційної установки типу avus 500plus NG, на базі газопоршневого двигуна з "острівним" режимом, зальною потужністю 600 кВт за адресою:  пров. Телефонний, 2 в м. Житомир</t>
  </si>
  <si>
    <t>Встановлення лічильників теплової енергії в житлових будинках міста Житомира</t>
  </si>
  <si>
    <t xml:space="preserve">Модернізація об’єктів соціальної сфери (закладів охорони здоров’я, освіти, соціального захисту, культури), багатоквартирних житлових будинків з використанням енергоефективних технологій: </t>
  </si>
  <si>
    <t>Реалізація проєкту "Енергоефективність у громадах" (KfW)</t>
  </si>
  <si>
    <t>Реалізація проєктів термомодернізації  житлових будівель/будинків, у тому числі виготовлення проєктно-кошторисної документації</t>
  </si>
  <si>
    <t>Управління капітального будівництва міської ради, управління житлового господарства міської ради</t>
  </si>
  <si>
    <t>Капітальний ремонт (термомодернізація) будівель КП "Лікарня №2 ім. В.П.Павлусенка" Житомирської міської ради за адресою: м. Житомир, вул. Романа Шухевича, 2-А</t>
  </si>
  <si>
    <t>150 000,0</t>
  </si>
  <si>
    <t xml:space="preserve">Реконструкція водоочисної споруди та водонасосної станції міста Житомира </t>
  </si>
  <si>
    <t>Управління комунального господарства міської ради</t>
  </si>
  <si>
    <t>Реконструкція сифонного трубопроводу водозабірної споруди на КП "Житомирводоканал"</t>
  </si>
  <si>
    <t>Будівництво нової лінії напірного каналізаційного колектора від Головної каналізаційної насосної станції до каналізаційних очисних споруд 1 та до Каналізаційних очисних споруд 2  у місті Житомир, 2-га черга</t>
  </si>
  <si>
    <t>Реконструкція каналізаційної насосної станції "Інститут" за адресою: вул. Чуднівська, 109 в м.Житомир (коригування) (ІІІ черга. Напірна каналізаційна мережа)</t>
  </si>
  <si>
    <t>Будівництво напірного каналізаційного колектору від ОСК "Рекорд" до проспекту Миру в м. Житомир</t>
  </si>
  <si>
    <t>Реконструкція каналізаційних очисних споруд, включаючи заміну механічного та електричного обладнання та каналізаційних мереж</t>
  </si>
  <si>
    <t>Реконструкція, капітальний ремонт мереж водопостачання та водовідведення</t>
  </si>
  <si>
    <t>Розвиток системи водовідведення в районах, де відсутнє централізоване водовідведення</t>
  </si>
  <si>
    <t>Реконструкція (технічне переоснащення) автоматизованої системи обліку водоспоживання міста Житомир (4-черга. Зонування)</t>
  </si>
  <si>
    <t>Будівництво індустріального парку по шосе Київському в м.Житомирі</t>
  </si>
  <si>
    <t xml:space="preserve">Організація та проведення виставково-ярмаркових, навчальних заходів </t>
  </si>
  <si>
    <t>Департамент економічного розвитку міської ради</t>
  </si>
  <si>
    <t>Організація та проведення інформаційних, навчальних заходів з питань створення та розвитку власної справи, зокрема для внутрішньо-переміщених осіб працездатного віку, ветеранів війни та членів їх сімей</t>
  </si>
  <si>
    <t>Реалізація проєкту "Україна на шляху до вуглецевої нейтральності" (впроваджується за кошти Європейського виконавчого агентства з питань клімату, інфраструктури та навколишнього середовища (CINEA), що діє від імені Європейського Союзу)</t>
  </si>
  <si>
    <t>КУ "Агенція розвитку міста" міської ради</t>
  </si>
  <si>
    <t>Розроблення та затвердження комплексного плану просторового розвитку території Житомирської міської територіальної громади, з Програми із створення, розроблення містобудівної, проєктної та землевпорядної документацій</t>
  </si>
  <si>
    <t>Департамент містобудування та земельних відносин міської ради</t>
  </si>
  <si>
    <t>Управління житлового господарства міської ради</t>
  </si>
  <si>
    <t xml:space="preserve">Будівництво крематорію на території Житомирської міської територіальної громади </t>
  </si>
  <si>
    <t>50 000,0</t>
  </si>
  <si>
    <t>Відділ екології та природних ресурсів міської ради, управління комунального господарства міської ради, управління капітального будівництва міської ради, департамент містобудування та земельних відносин міської ради</t>
  </si>
  <si>
    <t>Очищення водосховища "Відсічне", річки Тетерів, розташованого в Житомирській області</t>
  </si>
  <si>
    <t>Нове будівництво багатопрофільної міської лікарні в місті Житомирі (у т.ч. виготовлення ПКД)</t>
  </si>
  <si>
    <t>Реконструкція частини приміщень четвертого поверху дитячої поліклініки для облаштування Відділення стоматології КП «Лікарня №2 ім.В.П.Павлусенка» ЖМР за адресою: м. Житомир, вул.Святослава Ріхтера, 23</t>
  </si>
  <si>
    <t>Реставрація будівлі дитячого стаціонару для облаштування Відділення психіатричної допомоги КП "Лікарня №2 ім.В.П.Павлусенка" ЖМР за адресою: м. Житомир, вул. Шевченка, 2</t>
  </si>
  <si>
    <t>Реконструкція 1-го поверху будівлі хірургічного корпусу з придбанням та встановлення апарата МРТ в КП «Лікарня №2 ім.В.П.Павлусенка» ЖМР за адресою: м. Житомир, вул. Романа Шухевича, 2 а 
(у т.ч. виготовлення ПКД)</t>
  </si>
  <si>
    <t>Капітальний ремонт басейнів дитячої поліклініки КП "Лікарня №2 ім.В.П.Павлусенка" ЖМР за адресою: м. Житомир, вул.С.Ріхтера, 23 (у т.ч. виготовлення ПКД)</t>
  </si>
  <si>
    <t>Капітальний ремонт приміщень 5-го поверху терапевтичного корпусу КП "Лікарня №1" Житомирської міської ради за адресою: м.Житомир, вул.Бердичівська, 70</t>
  </si>
  <si>
    <t>Капітальний ремонт приміщень 6-го поверху терапевтичного корпусу КП "Лікарня №1" Житомирської міської ради за адресою: м.Житомир, вул.Бердичівська, 70
(у т.ч. виготовлення ПКД)</t>
  </si>
  <si>
    <t>Капітальний ремонт 3 поверху терапевтичного корпусу КП "Лікарня №2 ім. В.П. Павлусенка" ЖМР за адресою м. Житомир, вул.Романа Шухевича, 2а
(у т.ч. виготовлення ПКД)</t>
  </si>
  <si>
    <t xml:space="preserve">Управління охорони здоров'я міської ради
</t>
  </si>
  <si>
    <t>Реконструкція частини приміщень дитячої поліклініки за адресою: м.Житомир, вул. проспект Миру, 11 (у т.ч. виготовлення ПКД)</t>
  </si>
  <si>
    <t>Капітальний ремонт 5 поверху терапевтичного корпусу КП "Лікарня №2 ім. В.П. Павлусенка" ЖМР за адресою м. Житомир, вул.Романа Шухевича,2а 
(у т.ч. виготовлення ПКД)</t>
  </si>
  <si>
    <t>Нове будівництво лікувально-діагностичного корпусу КП «Лікарня № 2 ім. В.П. Павлусенка» Житомирської міської ради за адресою: м. Житомир, вул. Романа Шухевича, 2а (у т.ч. коригування ПКД)</t>
  </si>
  <si>
    <t>Нове будівництво реабілітаційного центру КП "Лікарня №2 ім.В.П.Павлусенка" Житомирської міської ради за адресою: м.Житомир, шосе Чуднівське, 3 (у т.ч. виготовлення ПКД)</t>
  </si>
  <si>
    <t xml:space="preserve">Реконструкція, з прибудовою до хірургічного корпусу, для розміщення Відділення реабілітації  КП "Лікарня №2 ім. В.П. Павлусенка" ЖМР за адресою: м.Житомир, вул. Романа Шухевича,2а
</t>
  </si>
  <si>
    <t>Придбання сучасного медичного та іншого обладнання</t>
  </si>
  <si>
    <t>Управління охорони здоров'я міської ради</t>
  </si>
  <si>
    <t>Облаштування захисних споруд цивільного захисту (укриттів) у закладах освіти  та забезпечення їх доступності для всіх учасників освітнього процесу:</t>
  </si>
  <si>
    <t>Нове будівництво споруди подвійного призначення (із захисними властивостями протирадіаційного укриття) на території ліцею № 6 м. Житомира ім. В.Г. Короленка за адресою: м. Житомир, майдан Короленка,7</t>
  </si>
  <si>
    <t>Нове будівництво споруди цивільного захисту (найпростішого укриття) на території Житомирського дошкільного навчального закладу №32 за адресою: м. Житомир, вул. Євгена Коновальця 10 (в т.ч. ПКД)</t>
  </si>
  <si>
    <t xml:space="preserve">Департамент освіти міської ради
</t>
  </si>
  <si>
    <t>Створення (будівництво) систем відеоспостереження на об'єктах закладів освіти</t>
  </si>
  <si>
    <t>400 000,0</t>
  </si>
  <si>
    <t>Капітальний ремонт покрівлі ліцею №32 міста Житомира, за адресою: вул. Чуднівська, 48</t>
  </si>
  <si>
    <t>Капітальний ремонт покрівлі ліцею №25 міста Житомира, за адресою: вул. Троянівська,9</t>
  </si>
  <si>
    <t>Забезпечення закладів загальної середньої освіти засобами навчання та обладнанням в межах впровадження реформи “Нова українська школа", в тому числі:</t>
  </si>
  <si>
    <t>Департамент освіти міської ради</t>
  </si>
  <si>
    <t>придбання засобів навчання та обладнання, комп’ютерного та мультимедійного обладнання для навчальних кабінетів закладів загальної середньої освіти  (базове предметне навчання) для 8-9 класів</t>
  </si>
  <si>
    <t xml:space="preserve">придбання  обладнання для  начальних кабінетів природничої, математичної та технологічної освітніх галузей для пілотних закладів профільної освіти </t>
  </si>
  <si>
    <t>Придбання допоміжних засобів для навчання (спеціальних засобів корекції психофізичного розвитку) дітей з особливими освітніми потребами, які здобувають дошкільну освіту</t>
  </si>
  <si>
    <t>Проведення додаткових корекційно-розвиткових занять для дітей, які здобувають освіту в інклюзивних групах закладів дошкільної освіти та учнів інклюзивних класів в закладах загальної середньої освіти</t>
  </si>
  <si>
    <t>Створення та модернізація (проведення  реконструкції та капітального ремонту) їдалень (харчоблоків) закладів освіти:</t>
  </si>
  <si>
    <t>Капітальний ремонт харчоблоку Ліцею №19 міста Житомира, за адресою: вул.Л.Українки, 71</t>
  </si>
  <si>
    <t>Капітальний ремонт харчоблоку Ліцею №22 міста Житомира імені Василя Михайловича Кавуна, за адресою: вул. Космонавтів, 36</t>
  </si>
  <si>
    <t>Створення «Центру інтелектуального розвитку та креативності Арт-хаб» для дітей та молоді за адресою вул. Київська, 9</t>
  </si>
  <si>
    <t xml:space="preserve">Модернізація майстерень і лабораторій закладів професійної (професійно-технічної) освіти.
Забезпечення енергоефективності, безпеки та інклюзивності освітнього простору закладів професійної (професійно-технічної) освіти:                    </t>
  </si>
  <si>
    <t>Створення навчально-практичного центру з професії "Складальник верху взуття. Складальник взуття"</t>
  </si>
  <si>
    <t>Створення навчально-практичного центру з професії "В'язальник трикотажних виробів та полотна"</t>
  </si>
  <si>
    <t>Створення навчально-практичного центру "Інновації, практика, бізнес" (навчальний маркет із зонами виробництва продукції, комерційною зоною; охоплює професії громадського харчування, комерційно-торговельної діяльності)</t>
  </si>
  <si>
    <t xml:space="preserve">Створення навчально-практичного центру Навчальний центр будівельної техніки </t>
  </si>
  <si>
    <t>Сприяння здобуттю професійної підготовки за дуальною формою здобуття освіти</t>
  </si>
  <si>
    <t xml:space="preserve">Забезпечення соціальною та психологічною підтримкою, сприяння професійній адаптації внутрішньо переміщених осіб
</t>
  </si>
  <si>
    <t xml:space="preserve">Департамент соціальної політики міської ради
</t>
  </si>
  <si>
    <t xml:space="preserve">Забезпечення соціальною та психологічною підтримкою, сприяння професійній адаптації ветеранів війни
</t>
  </si>
  <si>
    <t>2 879,2</t>
  </si>
  <si>
    <t>Забезпечення соціальними послугами дітей/осіб з інвалідністю, безпритульних осіб, осіб звільнених з місць позбавлення волі, шляхом залучення надавачів приватної форми власності</t>
  </si>
  <si>
    <t>Департамент соціальної політики міської ради, БО "Благодійний фонд "Карітас-Житомир", ГО "Грані можливого"</t>
  </si>
  <si>
    <t>Забезпечення реабілітаційними та соціальними послугами дітей з інвалідністю та дітей, які мають порушення розвитку або в яких є ризик виникнення таких порушень</t>
  </si>
  <si>
    <t>Департамент соціальної політики міської ради, Центр комплексної реабілітації для дітей з інвалідністю Житомирської міської ради</t>
  </si>
  <si>
    <t>Забезпечення соціальними послугами громадян похилого віку, осіб з інвалідністю, одиноких непрацездатних громадян, а також громадян, які перебувають у складних життєвих обставинах і потребують підтримки та сторонньої допомоги</t>
  </si>
  <si>
    <t>Департамент соціальної політики міської ради, Житомирський міський територіальний центр соціального обслуговування (надання соціальних послуг) Житомирської міської ради</t>
  </si>
  <si>
    <t>Забезпечення соціальними послугами дітей/сімей/молоді, які належать до вразливих груп населення та /або перебувають у складних життєвих обставинах</t>
  </si>
  <si>
    <t>35 627,5</t>
  </si>
  <si>
    <t>Департамент соціальної політики міської ради</t>
  </si>
  <si>
    <t>Управління у справах сім'ї, молоді та спорту міської ради</t>
  </si>
  <si>
    <t>Капітальний ремонт та реконструкція приміщення Пластового молодіжного центру за адресою вул. Домбровського 11 а та впорядкування і благоустрій території закладу</t>
  </si>
  <si>
    <t xml:space="preserve">Проведення експрес-курсів "Переходь на українську", "Прокачай українську", "Щоденна українська", серії заходів для молоді "ГовориТИ українською"
</t>
  </si>
  <si>
    <t xml:space="preserve">Управління культури міської ради
</t>
  </si>
  <si>
    <t>Створення розмовного хабу для популяризації та розвитку української мови #PRO мову</t>
  </si>
  <si>
    <t>Управління культури міської ради</t>
  </si>
  <si>
    <t>Створення та розповсюдження соціальної реклами "Говори українською"</t>
  </si>
  <si>
    <t>Управління по зв'язках з громадськістю міської ради</t>
  </si>
  <si>
    <t>Проведення  фестивалів, заходів
через залучення мешканців до проведення масових заходів; організувати роботу з відродження та збереження національних традицій</t>
  </si>
  <si>
    <t>Забезпечення участі дитячих та підліткових колективів мистецьких закладів на всеукраїнських та міжнародних конкурсах та фестивалях</t>
  </si>
  <si>
    <t>Реставрація пам’ятки архітектури місцевого значення «Водонапірна башта» (охоронний №17) по вул. Пушкінська, 24 в м. Житомирі, в т.ч. коригування проектно-кошторисної документації</t>
  </si>
  <si>
    <t>Оцифрування культурної спадщини Житомирської міської громади</t>
  </si>
  <si>
    <t>Організація та проведення фізкультурно-оздоровчих заходів для жінок і чоловіків різних вікових груп до занять фізичною культурою і спортом за місцем проживання та відпочинку</t>
  </si>
  <si>
    <t xml:space="preserve">Управління у справах сім'ї, молоді та спорту міської ради 
</t>
  </si>
  <si>
    <t xml:space="preserve">Забезпечення організації та проведення міських спортивних змагань, участь в обласних та всеукраїнських змаганнях збірних команд та окремих спортсменів різних вікових груп з визнаних у державі видів спорту, що включені та що не включені до програми Олімпійських ігор </t>
  </si>
  <si>
    <t>Реконструкція аеродромного комплексу за адресою: Житомирська область, м.Житомир, вул. Авіаторів, 9</t>
  </si>
  <si>
    <t>Управління транспорту і зв'язку міської ради</t>
  </si>
  <si>
    <t>Реконструкція, капітальний, поточний ремонт доріг, тротуарів з дотримання принципів безбар'єрності, зокрема з облаштуванням велосипедних доріжок</t>
  </si>
  <si>
    <t>Виготовлення проєктів (схем) організації дорожнього руху</t>
  </si>
  <si>
    <t>Будівництво світлофорних об'єктів
(у т.ч. виготовлення ПКД)</t>
  </si>
  <si>
    <t>Реконструкція шляхопроводів по Київському шосе</t>
  </si>
  <si>
    <t>Виготовлення проєктно-кошторисної документації по об'єкту "Капітальний ремонт автодорожнього мосту по вул. Жуйка  через річку Тетерів</t>
  </si>
  <si>
    <t>Забезпечення житла та приміщень для дитячих будинків сімейного типу (ДБСТ)</t>
  </si>
  <si>
    <t>Кошти  Естонського центру міжнародного розвитку (ESTDEV)</t>
  </si>
  <si>
    <t>Забезпечення житлом дітей-сиріт, дітей, позбавлених батьківського піклування, та осіб з їх числа соціальним житлом</t>
  </si>
  <si>
    <t>Здійснення капітальних ремонтів житлового фонду на умовах співфінансування</t>
  </si>
  <si>
    <t xml:space="preserve">Управління житлового господарства міської ради
</t>
  </si>
  <si>
    <t>Здійснення капітальних ремонтів ліфтів на умовах співфінансування</t>
  </si>
  <si>
    <t xml:space="preserve">Капітальний ремонт вхідної групи в житлових будинках для забезпечення безперешкодного доступу маломобільних груп населення </t>
  </si>
  <si>
    <t>Реконструкція території парку Шодуара КП "Парк" Житомирської міської ради за адресою: м. Житомир, Старий бульвар, 34</t>
  </si>
  <si>
    <t>Реконструкція території Гідропарку за адресою: м. Житомир, Чуднівське шосе, 3</t>
  </si>
  <si>
    <t xml:space="preserve">Управління капітального будівництва міської ради
</t>
  </si>
  <si>
    <t>Будівництво кладовища  та автостоянки на міському кладовищі в м. Житомирі. (коригування)</t>
  </si>
  <si>
    <t xml:space="preserve">Управління комунального господарства міської ради
</t>
  </si>
  <si>
    <t>Реконструкція системи електропостачання чотирьох котелень м. Житомир шляхом влаштування точки підключення когенераційних блочно-модульних установок, а саме: 1. "Реконструкція системи електропостачання котельні РК-1 з влаштуванням точки підключення когенераційної блочно-модульної установки KE-MNG 450-BR"; 2. "Реконструкція системи електропостачання котельні РК-2 з влаштуванням точки підключення когенераційної блочно-модульної установки KE-MNG 700-BR"; 3. "Реконструкція системи електропостачання котельні РК-9 з влаштуванням точки підключення когенераційної блочно-модульної установки KE-MNG 450-BR"; 4. "Реконструкція системи електропостачання районної котельні з влаштуванням точки підключення когенераційної блочно-модульної установки KE-MNG 450-BR".</t>
  </si>
  <si>
    <t>Забезпечення пожежної безпеки в закладах освіти шляхом облаштування сучасних систем протипожежного захисту, сигналізації, блискавкозахисту та протидимного захисту, проведення вогнезахисної обробки конструкцій, закупівля та обслуговування засобів пожежогасіння</t>
  </si>
  <si>
    <t>Організація заходів з утвердження української національної та громадянської ідентичності та формування у молоді моральних цінностей</t>
  </si>
  <si>
    <t xml:space="preserve">Будівництво муніципального (соціального) орендного житла
</t>
  </si>
  <si>
    <t xml:space="preserve">Реконструкція території Замкової гори в місті Житомирі </t>
  </si>
  <si>
    <t>3.</t>
  </si>
  <si>
    <t>4.</t>
  </si>
  <si>
    <t>12.</t>
  </si>
  <si>
    <t>13.</t>
  </si>
  <si>
    <t>15.</t>
  </si>
  <si>
    <t>14.</t>
  </si>
  <si>
    <t>16.</t>
  </si>
  <si>
    <t>17.</t>
  </si>
  <si>
    <t>18.</t>
  </si>
  <si>
    <t>19.</t>
  </si>
  <si>
    <t>20.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</si>
  <si>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</si>
  <si>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</si>
  <si>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</si>
  <si>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</si>
  <si>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</si>
  <si>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</si>
  <si>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</si>
  <si>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</si>
  <si>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</si>
  <si>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</si>
  <si>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</si>
  <si>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</si>
  <si>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</si>
  <si>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</si>
  <si>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</si>
  <si>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</si>
  <si>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</si>
  <si>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</si>
  <si>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</si>
  <si>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</si>
  <si>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</si>
  <si>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</si>
  <si>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</si>
  <si>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</si>
  <si>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</si>
  <si>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</si>
  <si>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</si>
  <si>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</si>
  <si>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</si>
  <si>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</si>
  <si>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</si>
  <si>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</si>
  <si>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</si>
  <si>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</si>
  <si>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</si>
  <si>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</si>
  <si>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</si>
  <si>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</si>
  <si>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</si>
  <si>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</si>
  <si>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</si>
  <si>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</si>
  <si>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</si>
  <si>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</si>
  <si>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</si>
  <si>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</si>
  <si>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</si>
  <si>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</si>
  <si>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</si>
  <si>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</si>
  <si>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</si>
  <si>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75.</t>
  </si>
  <si>
    <t>73.</t>
  </si>
  <si>
    <t>74.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</si>
  <si>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</si>
  <si>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</si>
  <si>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</si>
  <si>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</si>
  <si>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</si>
  <si>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</si>
  <si>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</si>
  <si>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</si>
  <si>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</si>
  <si>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</si>
  <si>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</si>
  <si>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</si>
  <si>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</si>
  <si>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</si>
  <si>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</si>
  <si>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</si>
  <si>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</si>
  <si>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</si>
  <si>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</si>
  <si>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</si>
  <si>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</si>
  <si>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</si>
  <si>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</si>
  <si>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</si>
  <si>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</si>
  <si>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</si>
  <si>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</si>
  <si>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</si>
  <si>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Створення безбар'єрного маршруту</t>
  </si>
  <si>
    <t>104.</t>
  </si>
  <si>
    <t>105.</t>
  </si>
  <si>
    <t>106.</t>
  </si>
  <si>
    <t>107.</t>
  </si>
  <si>
    <t>108.</t>
  </si>
  <si>
    <t>109.</t>
  </si>
  <si>
    <t>110.</t>
  </si>
  <si>
    <t>21.</t>
  </si>
  <si>
    <t xml:space="preserve">Управління капітального будівництва міської ради, управління освіти міської ради, управління охорони здоров'я міської ради, управління з питань надзвичайних ситуацій та цивільного захисту населення міської ради </t>
  </si>
  <si>
    <t>Впровадження ефективних профорієнтаційних заходів у закладах загальної середньої освіти та соціальної реклами для популяризації робітничих професій, підвищення престижності професійної (професійно-технічної) освіти серед різних груп населення</t>
  </si>
  <si>
    <t>Забезпечення соціальними послугами з догляду фізичними особами на професійній/непрофесійній основі</t>
  </si>
  <si>
    <t>Служба (управління) у справах дітей міської ради</t>
  </si>
  <si>
    <t>Створення навчально-практичного центру з професії "Кравець.Закрійник"</t>
  </si>
  <si>
    <t>Створення безбар'єрного простору на прибудинкових територіях для мешканців міста, в тому числі осіб з інвалідністю та маломобільних груп населення</t>
  </si>
  <si>
    <t>Управління комунального господарства міської ради, управління охорони здоров'я міської ради, 
департамент освіти міської ради, департамент економічного розвитку міської ради</t>
  </si>
  <si>
    <t>Управління житлового господарства міської ради, 
департамент економічного розвитку міської ради,
КУ "Агенція розвитку міста" міської ради,
управління капітального будівництва міської ради</t>
  </si>
  <si>
    <t>Управління охорони здоров'я міської ради, 
управління капітального будівництва міської ради</t>
  </si>
  <si>
    <t>Департамент економічного розвитку міської ради, управління ветеранів війни,  
департамент соціальної політики міської ради</t>
  </si>
  <si>
    <t>Управління охорони здоров'я міської ради,
управління капітального будівництва міської ради,
КУ "Агенція розвитку міста" міської ради</t>
  </si>
  <si>
    <t xml:space="preserve">Управління охорони здоров'я міської ради,
управління капітального будівництва міської ради
</t>
  </si>
  <si>
    <t xml:space="preserve">Управління охорони здоров'я міської ради, управління капітального будівництва міської ради
</t>
  </si>
  <si>
    <t xml:space="preserve">Управління охорони здоров'я міської ради,управління капітального будівництва міської ради
</t>
  </si>
  <si>
    <t xml:space="preserve">Управління капітального будівництва міської ради, управління охорони здоров'я міської ради
</t>
  </si>
  <si>
    <t>Управління капітального будівництва міської ради, управління охорони здоров'я міської ради</t>
  </si>
  <si>
    <t>Управління капітального будівництва міської ради, департамент освіти міської ради</t>
  </si>
  <si>
    <t xml:space="preserve">Департамент освіти міської ради, 
управління капітального будівництва міської ради
</t>
  </si>
  <si>
    <t xml:space="preserve">Департамент освіти міської ради,
управління капітального будівництва міської ради
</t>
  </si>
  <si>
    <t xml:space="preserve">Департамент соціальної політики міської ради,
управління у справах ветеранів війни міської ради
</t>
  </si>
  <si>
    <t>Департамент соціальної політики міської ради, Житомирський міський центр соціальних служб міської ради</t>
  </si>
  <si>
    <t>Управління культури міської ради, 
управління у справах сім'ї, молоді та спорту міської ради</t>
  </si>
  <si>
    <t>Управління культури міської ради,
управління у справах сім'ї, молоді та спорту міської ради</t>
  </si>
  <si>
    <t>Управління капітального будівництва міської ради, управління транспорту і зв'язку міської ради</t>
  </si>
  <si>
    <t>Управління транспорту і зв'язку міської ради, 
департамент соціальної політики міської ради,
управління капітального будівництва міської ради</t>
  </si>
  <si>
    <t>Створення STEM - лабораторій в закладах загальної середньої освіти (ліцеї № 1, 34)</t>
  </si>
  <si>
    <t>придбання засобів навчання та обладнання, комп'ютерного та мультимедійного обладнання для навчальних кабінетів пілотних закладів базової  освіти (Ліцей №28, 9 класи)</t>
  </si>
  <si>
    <t>Реконструкція міського полігону твердих побутових відходів у місті Житомирі з влаштуванням контейнерної установки очищення фільтрату за адресою: м. Житомир, вул. Андріївська, 29</t>
  </si>
  <si>
    <t>Директор департаменту 
економічного розвитку міської ради</t>
  </si>
  <si>
    <t>Секретар міської ради</t>
  </si>
  <si>
    <t>Вікторія СИЧОВА</t>
  </si>
  <si>
    <t>Галина ШИМАНСЬКА</t>
  </si>
  <si>
    <t xml:space="preserve">Закупівля тролейбусів з автономним ходом </t>
  </si>
  <si>
    <t>Капітальний ремонт приміщень будівлі філії дитячої поліклініки з впровадженням енергоефективних заходів за адресою: м.Житомир, вул. Тараса Бульби-Боровця, 6
(у т.ч. виготовлення ПКД)</t>
  </si>
  <si>
    <t xml:space="preserve">Нове будівництво ліцею №25 м. Житомира за адресою: м. Житомир, вул. Мала Бердичівська, 18 </t>
  </si>
  <si>
    <t>Придбання та встановлення надгробків, предметів ритуальної належності на могили воїнів, що загинули у період військової агресії російської федерації</t>
  </si>
  <si>
    <t>24 000,00</t>
  </si>
  <si>
    <t>12 000,00</t>
  </si>
  <si>
    <t>6 000,00</t>
  </si>
  <si>
    <t>111.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</si>
</sst>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(#,##0.00\)"/>
    <numFmt numFmtId="165" formatCode="0.0"/>
  </numFmts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trike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/>
    <xf numFmtId="0" fontId="3" fillId="0" borderId="1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40"/>
  <sheetViews>
    <sheetView tabSelected="1" view="pageBreakPreview" zoomScale="60" zoomScaleNormal="100" workbookViewId="0">
      <selection activeCell="A126" sqref="A126:XFD126"/>
    </sheetView>
  </sheetViews>
  <sheetFormatPr defaultColWidth="14.44140625" defaultRowHeight="15" customHeight="1" x14ac:dyDescent="0.35"/>
  <cols>
    <col min="1" max="1" width="5.88671875" style="3" customWidth="1"/>
    <col min="2" max="2" width="43.6640625" style="3" customWidth="1"/>
    <col min="3" max="3" width="22.109375" style="3" customWidth="1"/>
    <col min="4" max="4" width="13.6640625" style="3" customWidth="1"/>
    <col min="5" max="5" width="11.6640625" style="3" customWidth="1"/>
    <col min="6" max="6" width="12.88671875" style="3" customWidth="1"/>
    <col min="7" max="7" width="15" style="3" customWidth="1"/>
    <col min="8" max="8" width="14.44140625" style="3" customWidth="1"/>
    <col min="9" max="9" width="14.33203125" style="3" customWidth="1"/>
    <col min="10" max="10" width="13" style="3" customWidth="1"/>
    <col min="11" max="11" width="14.109375" style="3" customWidth="1"/>
    <col min="12" max="12" width="14.88671875" style="3" customWidth="1"/>
    <col min="13" max="13" width="13" style="3" customWidth="1"/>
    <col min="14" max="14" width="16.44140625" style="3" customWidth="1"/>
    <col min="15" max="15" width="18.88671875" style="3" customWidth="1"/>
    <col min="16" max="16" width="18.33203125" style="3" customWidth="1"/>
    <col min="17" max="17" width="24.6640625" style="3" customWidth="1"/>
    <col min="18" max="24" width="8.6640625" style="3" customWidth="1"/>
    <col min="25" max="16384" width="14.44140625" style="3"/>
  </cols>
  <sheetData>
    <row r="1" spans="1:17" ht="51" customHeight="1" x14ac:dyDescent="0.3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4"/>
    </row>
    <row r="2" spans="1:17" ht="18" x14ac:dyDescent="0.35">
      <c r="A2" s="1"/>
      <c r="B2" s="2"/>
      <c r="C2" s="2"/>
      <c r="D2" s="2"/>
      <c r="E2" s="2"/>
      <c r="Q2" s="10"/>
    </row>
    <row r="3" spans="1:17" ht="18" x14ac:dyDescent="0.35">
      <c r="A3" s="35" t="s">
        <v>1</v>
      </c>
      <c r="B3" s="41" t="s">
        <v>2</v>
      </c>
      <c r="C3" s="41" t="s">
        <v>3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5" t="s">
        <v>4</v>
      </c>
      <c r="Q3" s="35" t="s">
        <v>5</v>
      </c>
    </row>
    <row r="4" spans="1:17" ht="21.75" customHeight="1" x14ac:dyDescent="0.35">
      <c r="A4" s="39"/>
      <c r="B4" s="39"/>
      <c r="C4" s="35" t="s">
        <v>6</v>
      </c>
      <c r="D4" s="42" t="s">
        <v>7</v>
      </c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 ht="45" customHeight="1" x14ac:dyDescent="0.35">
      <c r="A5" s="39"/>
      <c r="B5" s="39"/>
      <c r="C5" s="36"/>
      <c r="D5" s="35" t="s">
        <v>8</v>
      </c>
      <c r="E5" s="36"/>
      <c r="F5" s="36"/>
      <c r="G5" s="36"/>
      <c r="H5" s="35" t="s">
        <v>9</v>
      </c>
      <c r="I5" s="36"/>
      <c r="J5" s="36"/>
      <c r="K5" s="36"/>
      <c r="L5" s="41" t="s">
        <v>10</v>
      </c>
      <c r="M5" s="36"/>
      <c r="N5" s="36"/>
      <c r="O5" s="36"/>
      <c r="P5" s="36"/>
      <c r="Q5" s="36"/>
    </row>
    <row r="6" spans="1:17" ht="18.75" customHeight="1" x14ac:dyDescent="0.35">
      <c r="A6" s="39"/>
      <c r="B6" s="39"/>
      <c r="C6" s="36"/>
      <c r="D6" s="41" t="s">
        <v>11</v>
      </c>
      <c r="E6" s="41" t="s">
        <v>12</v>
      </c>
      <c r="F6" s="36"/>
      <c r="G6" s="36"/>
      <c r="H6" s="41" t="s">
        <v>11</v>
      </c>
      <c r="I6" s="41" t="s">
        <v>12</v>
      </c>
      <c r="J6" s="36"/>
      <c r="K6" s="36"/>
      <c r="L6" s="41" t="s">
        <v>11</v>
      </c>
      <c r="M6" s="42" t="s">
        <v>12</v>
      </c>
      <c r="N6" s="36"/>
      <c r="O6" s="36"/>
      <c r="P6" s="36"/>
      <c r="Q6" s="36"/>
    </row>
    <row r="7" spans="1:17" ht="30.75" customHeight="1" x14ac:dyDescent="0.35">
      <c r="A7" s="40"/>
      <c r="B7" s="40"/>
      <c r="C7" s="37"/>
      <c r="D7" s="37"/>
      <c r="E7" s="8" t="s">
        <v>13</v>
      </c>
      <c r="F7" s="9" t="s">
        <v>14</v>
      </c>
      <c r="G7" s="9" t="s">
        <v>15</v>
      </c>
      <c r="H7" s="37"/>
      <c r="I7" s="8" t="s">
        <v>13</v>
      </c>
      <c r="J7" s="9" t="s">
        <v>14</v>
      </c>
      <c r="K7" s="9" t="s">
        <v>15</v>
      </c>
      <c r="L7" s="37"/>
      <c r="M7" s="8" t="s">
        <v>13</v>
      </c>
      <c r="N7" s="9" t="s">
        <v>14</v>
      </c>
      <c r="O7" s="9" t="s">
        <v>15</v>
      </c>
      <c r="P7" s="37"/>
      <c r="Q7" s="37"/>
    </row>
    <row r="8" spans="1:17" ht="274.2" customHeight="1" x14ac:dyDescent="0.35">
      <c r="A8" s="4" t="s">
        <v>16</v>
      </c>
      <c r="B8" s="4" t="s">
        <v>17</v>
      </c>
      <c r="C8" s="45" t="s">
        <v>18</v>
      </c>
      <c r="D8" s="39"/>
      <c r="E8" s="39"/>
      <c r="F8" s="39"/>
      <c r="G8" s="39"/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4" t="s">
        <v>18</v>
      </c>
      <c r="Q8" s="5" t="s">
        <v>19</v>
      </c>
    </row>
    <row r="9" spans="1:17" ht="237" customHeight="1" x14ac:dyDescent="0.35">
      <c r="A9" s="4" t="s">
        <v>20</v>
      </c>
      <c r="B9" s="4" t="s">
        <v>21</v>
      </c>
      <c r="C9" s="45" t="s">
        <v>18</v>
      </c>
      <c r="D9" s="39"/>
      <c r="E9" s="39"/>
      <c r="F9" s="39"/>
      <c r="G9" s="39"/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4" t="s">
        <v>18</v>
      </c>
      <c r="Q9" s="5" t="s">
        <v>274</v>
      </c>
    </row>
    <row r="10" spans="1:17" ht="72" hidden="1" x14ac:dyDescent="0.35">
      <c r="A10" s="4" t="s">
        <v>22</v>
      </c>
      <c r="B10" s="12" t="s">
        <v>23</v>
      </c>
      <c r="C10" s="11">
        <f t="shared" ref="C10:C25" si="0">SUM(D10+H10+L10)</f>
        <v>300000</v>
      </c>
      <c r="D10" s="11">
        <f t="shared" ref="D10:D25" si="1">SUM(E10:G10)</f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f t="shared" ref="L10:L25" si="2">SUM(M10:O10)</f>
        <v>300000</v>
      </c>
      <c r="M10" s="11">
        <v>0</v>
      </c>
      <c r="N10" s="11">
        <v>0</v>
      </c>
      <c r="O10" s="11">
        <v>300000</v>
      </c>
      <c r="P10" s="11">
        <v>600000</v>
      </c>
      <c r="Q10" s="5" t="s">
        <v>24</v>
      </c>
    </row>
    <row r="11" spans="1:17" ht="84.6" customHeight="1" x14ac:dyDescent="0.35">
      <c r="A11" s="4" t="s">
        <v>172</v>
      </c>
      <c r="B11" s="4" t="s">
        <v>26</v>
      </c>
      <c r="C11" s="11">
        <f t="shared" si="0"/>
        <v>21498</v>
      </c>
      <c r="D11" s="11">
        <f t="shared" si="1"/>
        <v>21498</v>
      </c>
      <c r="E11" s="11">
        <v>98</v>
      </c>
      <c r="F11" s="11">
        <v>2000</v>
      </c>
      <c r="G11" s="11">
        <v>19400</v>
      </c>
      <c r="H11" s="11">
        <v>0</v>
      </c>
      <c r="I11" s="11">
        <v>0</v>
      </c>
      <c r="J11" s="11">
        <v>0</v>
      </c>
      <c r="K11" s="11">
        <v>0</v>
      </c>
      <c r="L11" s="11">
        <f t="shared" si="2"/>
        <v>0</v>
      </c>
      <c r="M11" s="11">
        <v>0</v>
      </c>
      <c r="N11" s="11">
        <v>0</v>
      </c>
      <c r="O11" s="11">
        <v>0</v>
      </c>
      <c r="P11" s="11" t="s">
        <v>27</v>
      </c>
      <c r="Q11" s="5" t="s">
        <v>28</v>
      </c>
    </row>
    <row r="12" spans="1:17" ht="71.400000000000006" customHeight="1" x14ac:dyDescent="0.35">
      <c r="A12" s="4" t="s">
        <v>173</v>
      </c>
      <c r="B12" s="4" t="s">
        <v>30</v>
      </c>
      <c r="C12" s="11">
        <f t="shared" si="0"/>
        <v>15700</v>
      </c>
      <c r="D12" s="11">
        <f t="shared" si="1"/>
        <v>15700</v>
      </c>
      <c r="E12" s="11">
        <v>5200</v>
      </c>
      <c r="F12" s="11">
        <v>5000</v>
      </c>
      <c r="G12" s="11">
        <v>5500</v>
      </c>
      <c r="H12" s="11">
        <v>0</v>
      </c>
      <c r="I12" s="11">
        <v>0</v>
      </c>
      <c r="J12" s="11">
        <v>0</v>
      </c>
      <c r="K12" s="11">
        <v>0</v>
      </c>
      <c r="L12" s="11">
        <f t="shared" si="2"/>
        <v>0</v>
      </c>
      <c r="M12" s="11">
        <v>0</v>
      </c>
      <c r="N12" s="11">
        <v>0</v>
      </c>
      <c r="O12" s="11">
        <v>0</v>
      </c>
      <c r="P12" s="11">
        <v>15700</v>
      </c>
      <c r="Q12" s="5" t="s">
        <v>28</v>
      </c>
    </row>
    <row r="13" spans="1:17" ht="84" customHeight="1" x14ac:dyDescent="0.35">
      <c r="A13" s="13" t="s">
        <v>22</v>
      </c>
      <c r="B13" s="4" t="s">
        <v>31</v>
      </c>
      <c r="C13" s="11">
        <f t="shared" si="0"/>
        <v>4500</v>
      </c>
      <c r="D13" s="11">
        <f t="shared" si="1"/>
        <v>4500</v>
      </c>
      <c r="E13" s="11">
        <v>1500</v>
      </c>
      <c r="F13" s="11">
        <v>1500</v>
      </c>
      <c r="G13" s="11">
        <v>1500</v>
      </c>
      <c r="H13" s="11">
        <f t="shared" ref="H13:H15" si="3">SUM(I13:K13)</f>
        <v>0</v>
      </c>
      <c r="I13" s="11">
        <v>0</v>
      </c>
      <c r="J13" s="11">
        <v>0</v>
      </c>
      <c r="K13" s="11">
        <v>0</v>
      </c>
      <c r="L13" s="11">
        <f t="shared" si="2"/>
        <v>0</v>
      </c>
      <c r="M13" s="11">
        <v>0</v>
      </c>
      <c r="N13" s="11">
        <v>0</v>
      </c>
      <c r="O13" s="11">
        <v>0</v>
      </c>
      <c r="P13" s="11">
        <v>4500</v>
      </c>
      <c r="Q13" s="5" t="s">
        <v>32</v>
      </c>
    </row>
    <row r="14" spans="1:17" ht="105" customHeight="1" x14ac:dyDescent="0.35">
      <c r="A14" s="4" t="s">
        <v>25</v>
      </c>
      <c r="B14" s="4" t="s">
        <v>33</v>
      </c>
      <c r="C14" s="11">
        <f t="shared" si="0"/>
        <v>1300</v>
      </c>
      <c r="D14" s="11">
        <f t="shared" si="1"/>
        <v>1300</v>
      </c>
      <c r="E14" s="11">
        <v>300</v>
      </c>
      <c r="F14" s="11">
        <v>500</v>
      </c>
      <c r="G14" s="11">
        <v>500</v>
      </c>
      <c r="H14" s="11">
        <f t="shared" si="3"/>
        <v>0</v>
      </c>
      <c r="I14" s="11">
        <v>0</v>
      </c>
      <c r="J14" s="11">
        <v>0</v>
      </c>
      <c r="K14" s="11">
        <v>0</v>
      </c>
      <c r="L14" s="11">
        <f t="shared" si="2"/>
        <v>0</v>
      </c>
      <c r="M14" s="11">
        <v>0</v>
      </c>
      <c r="N14" s="11">
        <v>0</v>
      </c>
      <c r="O14" s="11">
        <v>0</v>
      </c>
      <c r="P14" s="11">
        <v>1300</v>
      </c>
      <c r="Q14" s="5" t="s">
        <v>34</v>
      </c>
    </row>
    <row r="15" spans="1:17" ht="95.4" customHeight="1" x14ac:dyDescent="0.35">
      <c r="A15" s="4" t="s">
        <v>29</v>
      </c>
      <c r="B15" s="4" t="s">
        <v>35</v>
      </c>
      <c r="C15" s="11">
        <f t="shared" si="0"/>
        <v>1000</v>
      </c>
      <c r="D15" s="11">
        <f t="shared" si="1"/>
        <v>1000</v>
      </c>
      <c r="E15" s="11">
        <v>0</v>
      </c>
      <c r="F15" s="11">
        <v>500</v>
      </c>
      <c r="G15" s="11">
        <v>500</v>
      </c>
      <c r="H15" s="11">
        <f t="shared" si="3"/>
        <v>0</v>
      </c>
      <c r="I15" s="11">
        <v>0</v>
      </c>
      <c r="J15" s="11">
        <v>0</v>
      </c>
      <c r="K15" s="11">
        <v>0</v>
      </c>
      <c r="L15" s="11">
        <f t="shared" si="2"/>
        <v>0</v>
      </c>
      <c r="M15" s="11">
        <v>0</v>
      </c>
      <c r="N15" s="11">
        <v>0</v>
      </c>
      <c r="O15" s="11">
        <v>0</v>
      </c>
      <c r="P15" s="11">
        <v>1000</v>
      </c>
      <c r="Q15" s="5" t="s">
        <v>34</v>
      </c>
    </row>
    <row r="16" spans="1:17" ht="104.4" customHeight="1" x14ac:dyDescent="0.35">
      <c r="A16" s="4" t="s">
        <v>36</v>
      </c>
      <c r="B16" s="4" t="s">
        <v>37</v>
      </c>
      <c r="C16" s="11">
        <f t="shared" si="0"/>
        <v>2007000</v>
      </c>
      <c r="D16" s="11">
        <f t="shared" si="1"/>
        <v>7000</v>
      </c>
      <c r="E16" s="11">
        <v>0</v>
      </c>
      <c r="F16" s="11">
        <v>2000</v>
      </c>
      <c r="G16" s="11">
        <v>5000</v>
      </c>
      <c r="H16" s="11">
        <v>0</v>
      </c>
      <c r="I16" s="11">
        <v>0</v>
      </c>
      <c r="J16" s="11">
        <v>0</v>
      </c>
      <c r="K16" s="11">
        <v>0</v>
      </c>
      <c r="L16" s="11">
        <f t="shared" si="2"/>
        <v>2000000</v>
      </c>
      <c r="M16" s="11">
        <v>0</v>
      </c>
      <c r="N16" s="11">
        <v>1000000</v>
      </c>
      <c r="O16" s="11">
        <v>1000000</v>
      </c>
      <c r="P16" s="11">
        <v>3212000</v>
      </c>
      <c r="Q16" s="5" t="s">
        <v>38</v>
      </c>
    </row>
    <row r="17" spans="1:17" ht="142.19999999999999" customHeight="1" x14ac:dyDescent="0.35">
      <c r="A17" s="4" t="s">
        <v>39</v>
      </c>
      <c r="B17" s="4" t="s">
        <v>40</v>
      </c>
      <c r="C17" s="11">
        <f t="shared" si="0"/>
        <v>870000</v>
      </c>
      <c r="D17" s="11">
        <f t="shared" si="1"/>
        <v>120000</v>
      </c>
      <c r="E17" s="11">
        <v>0</v>
      </c>
      <c r="F17" s="11">
        <v>20000</v>
      </c>
      <c r="G17" s="11">
        <v>100000</v>
      </c>
      <c r="H17" s="11">
        <v>0</v>
      </c>
      <c r="I17" s="11">
        <v>0</v>
      </c>
      <c r="J17" s="11">
        <v>0</v>
      </c>
      <c r="K17" s="11">
        <v>0</v>
      </c>
      <c r="L17" s="11">
        <f t="shared" si="2"/>
        <v>750000</v>
      </c>
      <c r="M17" s="11">
        <v>0</v>
      </c>
      <c r="N17" s="11">
        <v>375000</v>
      </c>
      <c r="O17" s="11">
        <v>375000</v>
      </c>
      <c r="P17" s="11">
        <v>900000</v>
      </c>
      <c r="Q17" s="5" t="s">
        <v>38</v>
      </c>
    </row>
    <row r="18" spans="1:17" ht="235.2" customHeight="1" x14ac:dyDescent="0.35">
      <c r="A18" s="4" t="s">
        <v>41</v>
      </c>
      <c r="B18" s="4" t="s">
        <v>42</v>
      </c>
      <c r="C18" s="11">
        <f t="shared" si="0"/>
        <v>5000</v>
      </c>
      <c r="D18" s="11">
        <f t="shared" si="1"/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f t="shared" si="2"/>
        <v>5000</v>
      </c>
      <c r="M18" s="11">
        <v>0</v>
      </c>
      <c r="N18" s="11">
        <v>2000</v>
      </c>
      <c r="O18" s="11">
        <v>3000</v>
      </c>
      <c r="P18" s="11">
        <v>5000</v>
      </c>
      <c r="Q18" s="5" t="s">
        <v>280</v>
      </c>
    </row>
    <row r="19" spans="1:17" ht="128.4" customHeight="1" x14ac:dyDescent="0.35">
      <c r="A19" s="4" t="s">
        <v>45</v>
      </c>
      <c r="B19" s="4" t="s">
        <v>43</v>
      </c>
      <c r="C19" s="11">
        <f t="shared" si="0"/>
        <v>6300</v>
      </c>
      <c r="D19" s="11">
        <f t="shared" si="1"/>
        <v>0</v>
      </c>
      <c r="E19" s="11">
        <v>0</v>
      </c>
      <c r="F19" s="11">
        <v>0</v>
      </c>
      <c r="G19" s="11">
        <v>0</v>
      </c>
      <c r="H19" s="11">
        <f t="shared" ref="H19:H25" si="4">SUM(I19:K19)</f>
        <v>0</v>
      </c>
      <c r="I19" s="11">
        <v>0</v>
      </c>
      <c r="J19" s="11">
        <v>0</v>
      </c>
      <c r="K19" s="11">
        <v>0</v>
      </c>
      <c r="L19" s="11">
        <f t="shared" si="2"/>
        <v>6300</v>
      </c>
      <c r="M19" s="11">
        <v>0</v>
      </c>
      <c r="N19" s="11">
        <v>3300</v>
      </c>
      <c r="O19" s="11">
        <v>3000</v>
      </c>
      <c r="P19" s="11">
        <v>6300</v>
      </c>
      <c r="Q19" s="5" t="s">
        <v>44</v>
      </c>
    </row>
    <row r="20" spans="1:17" ht="408.6" customHeight="1" x14ac:dyDescent="0.35">
      <c r="A20" s="4" t="s">
        <v>174</v>
      </c>
      <c r="B20" s="14" t="s">
        <v>167</v>
      </c>
      <c r="C20" s="11">
        <f t="shared" si="0"/>
        <v>162455.31</v>
      </c>
      <c r="D20" s="11">
        <f t="shared" si="1"/>
        <v>21115.67</v>
      </c>
      <c r="E20" s="11">
        <v>21115.67</v>
      </c>
      <c r="F20" s="11">
        <v>0</v>
      </c>
      <c r="G20" s="11">
        <v>0</v>
      </c>
      <c r="H20" s="11">
        <f t="shared" si="4"/>
        <v>70691.600000000006</v>
      </c>
      <c r="I20" s="11">
        <v>70691.600000000006</v>
      </c>
      <c r="J20" s="11">
        <v>0</v>
      </c>
      <c r="K20" s="11">
        <v>0</v>
      </c>
      <c r="L20" s="11">
        <f t="shared" si="2"/>
        <v>70648.039999999994</v>
      </c>
      <c r="M20" s="11">
        <v>70648.039999999994</v>
      </c>
      <c r="N20" s="11">
        <v>0</v>
      </c>
      <c r="O20" s="11">
        <v>0</v>
      </c>
      <c r="P20" s="11">
        <v>162455.31</v>
      </c>
      <c r="Q20" s="5" t="s">
        <v>24</v>
      </c>
    </row>
    <row r="21" spans="1:17" ht="208.8" customHeight="1" x14ac:dyDescent="0.35">
      <c r="A21" s="4" t="s">
        <v>175</v>
      </c>
      <c r="B21" s="4" t="s">
        <v>46</v>
      </c>
      <c r="C21" s="11">
        <f t="shared" si="0"/>
        <v>496734.4</v>
      </c>
      <c r="D21" s="11">
        <f t="shared" si="1"/>
        <v>30000</v>
      </c>
      <c r="E21" s="11">
        <v>0</v>
      </c>
      <c r="F21" s="11">
        <v>15000</v>
      </c>
      <c r="G21" s="11">
        <v>15000</v>
      </c>
      <c r="H21" s="11">
        <f t="shared" si="4"/>
        <v>0</v>
      </c>
      <c r="I21" s="11">
        <v>0</v>
      </c>
      <c r="J21" s="11">
        <v>0</v>
      </c>
      <c r="K21" s="11">
        <v>0</v>
      </c>
      <c r="L21" s="11">
        <f t="shared" si="2"/>
        <v>466734.4</v>
      </c>
      <c r="M21" s="11">
        <v>0</v>
      </c>
      <c r="N21" s="11">
        <v>225867.2</v>
      </c>
      <c r="O21" s="11">
        <v>240867.20000000001</v>
      </c>
      <c r="P21" s="11">
        <v>511734.4</v>
      </c>
      <c r="Q21" s="5" t="s">
        <v>38</v>
      </c>
    </row>
    <row r="22" spans="1:17" ht="120" customHeight="1" x14ac:dyDescent="0.35">
      <c r="A22" s="4" t="s">
        <v>177</v>
      </c>
      <c r="B22" s="4" t="s">
        <v>47</v>
      </c>
      <c r="C22" s="11">
        <f t="shared" si="0"/>
        <v>308230</v>
      </c>
      <c r="D22" s="11">
        <f t="shared" si="1"/>
        <v>0</v>
      </c>
      <c r="E22" s="11">
        <v>0</v>
      </c>
      <c r="F22" s="11">
        <v>0</v>
      </c>
      <c r="G22" s="11">
        <v>0</v>
      </c>
      <c r="H22" s="11">
        <f t="shared" si="4"/>
        <v>0</v>
      </c>
      <c r="I22" s="11">
        <v>0</v>
      </c>
      <c r="J22" s="11">
        <v>0</v>
      </c>
      <c r="K22" s="11">
        <v>0</v>
      </c>
      <c r="L22" s="11">
        <f t="shared" si="2"/>
        <v>308230</v>
      </c>
      <c r="M22" s="11">
        <v>0</v>
      </c>
      <c r="N22" s="11">
        <v>154115</v>
      </c>
      <c r="O22" s="11">
        <v>154115</v>
      </c>
      <c r="P22" s="11">
        <v>308230</v>
      </c>
      <c r="Q22" s="5" t="s">
        <v>38</v>
      </c>
    </row>
    <row r="23" spans="1:17" ht="84" customHeight="1" x14ac:dyDescent="0.35">
      <c r="A23" s="4" t="s">
        <v>176</v>
      </c>
      <c r="B23" s="4" t="s">
        <v>48</v>
      </c>
      <c r="C23" s="11">
        <f t="shared" si="0"/>
        <v>160629.70000000001</v>
      </c>
      <c r="D23" s="11">
        <f t="shared" si="1"/>
        <v>0</v>
      </c>
      <c r="E23" s="11">
        <v>0</v>
      </c>
      <c r="F23" s="11">
        <v>0</v>
      </c>
      <c r="G23" s="11">
        <v>0</v>
      </c>
      <c r="H23" s="11">
        <f t="shared" si="4"/>
        <v>0</v>
      </c>
      <c r="I23" s="11">
        <v>0</v>
      </c>
      <c r="J23" s="11">
        <v>0</v>
      </c>
      <c r="K23" s="11">
        <v>0</v>
      </c>
      <c r="L23" s="11">
        <f t="shared" si="2"/>
        <v>160629.70000000001</v>
      </c>
      <c r="M23" s="11">
        <v>0</v>
      </c>
      <c r="N23" s="11">
        <v>80314.850000000006</v>
      </c>
      <c r="O23" s="11">
        <v>80314.850000000006</v>
      </c>
      <c r="P23" s="11">
        <v>160629.70000000001</v>
      </c>
      <c r="Q23" s="5" t="s">
        <v>38</v>
      </c>
    </row>
    <row r="24" spans="1:17" ht="391.2" customHeight="1" x14ac:dyDescent="0.35">
      <c r="A24" s="4" t="s">
        <v>178</v>
      </c>
      <c r="B24" s="15" t="s">
        <v>49</v>
      </c>
      <c r="C24" s="11">
        <f t="shared" si="0"/>
        <v>50000</v>
      </c>
      <c r="D24" s="11">
        <f t="shared" si="1"/>
        <v>50000</v>
      </c>
      <c r="E24" s="11">
        <v>50000</v>
      </c>
      <c r="F24" s="11">
        <v>0</v>
      </c>
      <c r="G24" s="11">
        <v>0</v>
      </c>
      <c r="H24" s="11">
        <f t="shared" si="4"/>
        <v>0</v>
      </c>
      <c r="I24" s="11">
        <v>0</v>
      </c>
      <c r="J24" s="11">
        <v>0</v>
      </c>
      <c r="K24" s="11">
        <v>0</v>
      </c>
      <c r="L24" s="11">
        <f t="shared" si="2"/>
        <v>0</v>
      </c>
      <c r="M24" s="11">
        <v>0</v>
      </c>
      <c r="N24" s="11">
        <v>0</v>
      </c>
      <c r="O24" s="11">
        <v>0</v>
      </c>
      <c r="P24" s="11">
        <v>50000</v>
      </c>
      <c r="Q24" s="5" t="s">
        <v>38</v>
      </c>
    </row>
    <row r="25" spans="1:17" ht="79.8" customHeight="1" x14ac:dyDescent="0.35">
      <c r="A25" s="4" t="s">
        <v>179</v>
      </c>
      <c r="B25" s="4" t="s">
        <v>50</v>
      </c>
      <c r="C25" s="11">
        <f t="shared" si="0"/>
        <v>12000</v>
      </c>
      <c r="D25" s="11">
        <f t="shared" si="1"/>
        <v>12000</v>
      </c>
      <c r="E25" s="11">
        <v>4000</v>
      </c>
      <c r="F25" s="11">
        <v>4000</v>
      </c>
      <c r="G25" s="11">
        <v>4000</v>
      </c>
      <c r="H25" s="11">
        <f t="shared" si="4"/>
        <v>0</v>
      </c>
      <c r="I25" s="11">
        <v>0</v>
      </c>
      <c r="J25" s="11">
        <v>0</v>
      </c>
      <c r="K25" s="11">
        <v>0</v>
      </c>
      <c r="L25" s="11">
        <f t="shared" si="2"/>
        <v>0</v>
      </c>
      <c r="M25" s="11">
        <v>0</v>
      </c>
      <c r="N25" s="11">
        <v>0</v>
      </c>
      <c r="O25" s="11">
        <v>0</v>
      </c>
      <c r="P25" s="11">
        <v>12000</v>
      </c>
      <c r="Q25" s="5" t="s">
        <v>38</v>
      </c>
    </row>
    <row r="26" spans="1:17" ht="111" customHeight="1" x14ac:dyDescent="0.35">
      <c r="A26" s="4"/>
      <c r="B26" s="4" t="s">
        <v>51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5"/>
    </row>
    <row r="27" spans="1:17" ht="270" x14ac:dyDescent="0.35">
      <c r="A27" s="4" t="s">
        <v>180</v>
      </c>
      <c r="B27" s="4" t="s">
        <v>52</v>
      </c>
      <c r="C27" s="11">
        <f t="shared" ref="C27:C61" si="5">SUM(D27+H27+L27)</f>
        <v>514800</v>
      </c>
      <c r="D27" s="11">
        <f t="shared" ref="D27:D61" si="6">SUM(E27:G27)</f>
        <v>85800</v>
      </c>
      <c r="E27" s="11">
        <v>0</v>
      </c>
      <c r="F27" s="11">
        <v>30800</v>
      </c>
      <c r="G27" s="11">
        <v>55000</v>
      </c>
      <c r="H27" s="11">
        <f t="shared" ref="H27:H28" si="7">SUM(I27:K27)</f>
        <v>0</v>
      </c>
      <c r="I27" s="11">
        <v>0</v>
      </c>
      <c r="J27" s="11">
        <v>0</v>
      </c>
      <c r="K27" s="11">
        <v>0</v>
      </c>
      <c r="L27" s="11">
        <f t="shared" ref="L27:L57" si="8">SUM(M27:O27)</f>
        <v>429000</v>
      </c>
      <c r="M27" s="11">
        <v>0</v>
      </c>
      <c r="N27" s="11">
        <v>154000</v>
      </c>
      <c r="O27" s="11">
        <v>275000</v>
      </c>
      <c r="P27" s="11">
        <v>841500</v>
      </c>
      <c r="Q27" s="5" t="s">
        <v>281</v>
      </c>
    </row>
    <row r="28" spans="1:17" ht="126" x14ac:dyDescent="0.35">
      <c r="A28" s="4" t="s">
        <v>181</v>
      </c>
      <c r="B28" s="4" t="s">
        <v>53</v>
      </c>
      <c r="C28" s="11">
        <f t="shared" si="5"/>
        <v>55000</v>
      </c>
      <c r="D28" s="11">
        <f t="shared" si="6"/>
        <v>5000</v>
      </c>
      <c r="E28" s="11">
        <v>0</v>
      </c>
      <c r="F28" s="11">
        <v>0</v>
      </c>
      <c r="G28" s="11">
        <v>5000</v>
      </c>
      <c r="H28" s="11">
        <f t="shared" si="7"/>
        <v>50000</v>
      </c>
      <c r="I28" s="11">
        <v>0</v>
      </c>
      <c r="J28" s="11">
        <v>0</v>
      </c>
      <c r="K28" s="11">
        <v>50000</v>
      </c>
      <c r="L28" s="11">
        <f t="shared" si="8"/>
        <v>0</v>
      </c>
      <c r="M28" s="11">
        <v>0</v>
      </c>
      <c r="N28" s="11">
        <v>0</v>
      </c>
      <c r="O28" s="11">
        <v>0</v>
      </c>
      <c r="P28" s="11">
        <v>55000</v>
      </c>
      <c r="Q28" s="5" t="s">
        <v>54</v>
      </c>
    </row>
    <row r="29" spans="1:17" ht="126" x14ac:dyDescent="0.35">
      <c r="A29" s="4" t="s">
        <v>182</v>
      </c>
      <c r="B29" s="4" t="s">
        <v>55</v>
      </c>
      <c r="C29" s="11">
        <f t="shared" si="5"/>
        <v>150000</v>
      </c>
      <c r="D29" s="11">
        <f t="shared" si="6"/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f t="shared" si="8"/>
        <v>150000</v>
      </c>
      <c r="M29" s="11">
        <v>0</v>
      </c>
      <c r="N29" s="38">
        <v>150000</v>
      </c>
      <c r="O29" s="39"/>
      <c r="P29" s="11" t="s">
        <v>56</v>
      </c>
      <c r="Q29" s="5" t="s">
        <v>282</v>
      </c>
    </row>
    <row r="30" spans="1:17" ht="72" x14ac:dyDescent="0.35">
      <c r="A30" s="4" t="s">
        <v>273</v>
      </c>
      <c r="B30" s="4" t="s">
        <v>57</v>
      </c>
      <c r="C30" s="11">
        <f t="shared" si="5"/>
        <v>413010.89999999997</v>
      </c>
      <c r="D30" s="11">
        <f t="shared" si="6"/>
        <v>82602.179999999993</v>
      </c>
      <c r="E30" s="11">
        <v>0</v>
      </c>
      <c r="F30" s="11">
        <v>33040.870000000003</v>
      </c>
      <c r="G30" s="11">
        <v>49561.31</v>
      </c>
      <c r="H30" s="11">
        <f>SUM(J30:K30)</f>
        <v>330408.71999999997</v>
      </c>
      <c r="I30" s="11">
        <v>0</v>
      </c>
      <c r="J30" s="11">
        <v>132163.49</v>
      </c>
      <c r="K30" s="11">
        <v>198245.23</v>
      </c>
      <c r="L30" s="11">
        <f t="shared" si="8"/>
        <v>0</v>
      </c>
      <c r="M30" s="11">
        <v>0</v>
      </c>
      <c r="N30" s="11">
        <v>0</v>
      </c>
      <c r="O30" s="11">
        <v>0</v>
      </c>
      <c r="P30" s="11">
        <v>413010.9</v>
      </c>
      <c r="Q30" s="5" t="s">
        <v>58</v>
      </c>
    </row>
    <row r="31" spans="1:17" ht="72" x14ac:dyDescent="0.35">
      <c r="A31" s="4" t="s">
        <v>183</v>
      </c>
      <c r="B31" s="4" t="s">
        <v>59</v>
      </c>
      <c r="C31" s="11">
        <f t="shared" si="5"/>
        <v>11600</v>
      </c>
      <c r="D31" s="11">
        <f t="shared" si="6"/>
        <v>2320</v>
      </c>
      <c r="E31" s="11">
        <v>0</v>
      </c>
      <c r="F31" s="11">
        <v>2320</v>
      </c>
      <c r="G31" s="11">
        <v>0</v>
      </c>
      <c r="H31" s="11">
        <f>SUM(I31:K31)</f>
        <v>9280</v>
      </c>
      <c r="I31" s="11">
        <v>0</v>
      </c>
      <c r="J31" s="11">
        <v>9280</v>
      </c>
      <c r="K31" s="11">
        <v>0</v>
      </c>
      <c r="L31" s="11">
        <f t="shared" si="8"/>
        <v>0</v>
      </c>
      <c r="M31" s="11">
        <v>0</v>
      </c>
      <c r="N31" s="11">
        <v>0</v>
      </c>
      <c r="O31" s="11">
        <v>0</v>
      </c>
      <c r="P31" s="11">
        <v>11600</v>
      </c>
      <c r="Q31" s="5" t="s">
        <v>58</v>
      </c>
    </row>
    <row r="32" spans="1:17" ht="126" x14ac:dyDescent="0.35">
      <c r="A32" s="7" t="s">
        <v>184</v>
      </c>
      <c r="B32" s="4" t="s">
        <v>60</v>
      </c>
      <c r="C32" s="11">
        <f t="shared" si="5"/>
        <v>174300.57</v>
      </c>
      <c r="D32" s="11">
        <f t="shared" si="6"/>
        <v>29948.76</v>
      </c>
      <c r="E32" s="11">
        <v>12000</v>
      </c>
      <c r="F32" s="11">
        <v>17948.759999999998</v>
      </c>
      <c r="G32" s="11">
        <v>0</v>
      </c>
      <c r="H32" s="11">
        <v>144351.81</v>
      </c>
      <c r="I32" s="11">
        <v>60000</v>
      </c>
      <c r="J32" s="11">
        <v>84351.81</v>
      </c>
      <c r="K32" s="11">
        <v>0</v>
      </c>
      <c r="L32" s="11">
        <f t="shared" si="8"/>
        <v>0</v>
      </c>
      <c r="M32" s="11">
        <v>0</v>
      </c>
      <c r="N32" s="11">
        <v>0</v>
      </c>
      <c r="O32" s="11">
        <v>0</v>
      </c>
      <c r="P32" s="11">
        <v>174300.57</v>
      </c>
      <c r="Q32" s="5" t="s">
        <v>58</v>
      </c>
    </row>
    <row r="33" spans="1:17" ht="106.8" customHeight="1" x14ac:dyDescent="0.35">
      <c r="A33" s="4" t="s">
        <v>185</v>
      </c>
      <c r="B33" s="4" t="s">
        <v>61</v>
      </c>
      <c r="C33" s="11">
        <f t="shared" si="5"/>
        <v>17216.300000000003</v>
      </c>
      <c r="D33" s="11">
        <f t="shared" si="6"/>
        <v>3443.26</v>
      </c>
      <c r="E33" s="11">
        <v>0</v>
      </c>
      <c r="F33" s="11">
        <v>1377.3</v>
      </c>
      <c r="G33" s="11">
        <v>2065.96</v>
      </c>
      <c r="H33" s="11">
        <f t="shared" ref="H33:H47" si="9">SUM(I33:K33)</f>
        <v>0</v>
      </c>
      <c r="I33" s="11">
        <v>0</v>
      </c>
      <c r="J33" s="11">
        <v>0</v>
      </c>
      <c r="K33" s="11">
        <v>0</v>
      </c>
      <c r="L33" s="11">
        <f t="shared" si="8"/>
        <v>13773.04</v>
      </c>
      <c r="M33" s="11">
        <v>0</v>
      </c>
      <c r="N33" s="11">
        <v>5509.22</v>
      </c>
      <c r="O33" s="11">
        <v>8263.82</v>
      </c>
      <c r="P33" s="11">
        <v>17216.3</v>
      </c>
      <c r="Q33" s="5" t="s">
        <v>58</v>
      </c>
    </row>
    <row r="34" spans="1:17" ht="72" x14ac:dyDescent="0.35">
      <c r="A34" s="4" t="s">
        <v>186</v>
      </c>
      <c r="B34" s="4" t="s">
        <v>62</v>
      </c>
      <c r="C34" s="11">
        <f t="shared" si="5"/>
        <v>8700</v>
      </c>
      <c r="D34" s="11">
        <f t="shared" si="6"/>
        <v>1740</v>
      </c>
      <c r="E34" s="11">
        <v>0</v>
      </c>
      <c r="F34" s="11">
        <v>0</v>
      </c>
      <c r="G34" s="11">
        <v>1740</v>
      </c>
      <c r="H34" s="11">
        <f t="shared" si="9"/>
        <v>0</v>
      </c>
      <c r="I34" s="11">
        <v>0</v>
      </c>
      <c r="J34" s="11">
        <v>0</v>
      </c>
      <c r="K34" s="11">
        <v>0</v>
      </c>
      <c r="L34" s="11">
        <f t="shared" si="8"/>
        <v>6960</v>
      </c>
      <c r="M34" s="11">
        <v>0</v>
      </c>
      <c r="N34" s="11">
        <v>0</v>
      </c>
      <c r="O34" s="11">
        <v>6960</v>
      </c>
      <c r="P34" s="11">
        <v>8700</v>
      </c>
      <c r="Q34" s="5" t="s">
        <v>58</v>
      </c>
    </row>
    <row r="35" spans="1:17" ht="72" x14ac:dyDescent="0.35">
      <c r="A35" s="4" t="s">
        <v>187</v>
      </c>
      <c r="B35" s="4" t="s">
        <v>63</v>
      </c>
      <c r="C35" s="11">
        <f t="shared" si="5"/>
        <v>52000</v>
      </c>
      <c r="D35" s="11">
        <f t="shared" si="6"/>
        <v>5000</v>
      </c>
      <c r="E35" s="11">
        <v>0</v>
      </c>
      <c r="F35" s="11">
        <v>5000</v>
      </c>
      <c r="G35" s="11">
        <v>0</v>
      </c>
      <c r="H35" s="11">
        <f t="shared" si="9"/>
        <v>0</v>
      </c>
      <c r="I35" s="11">
        <v>0</v>
      </c>
      <c r="J35" s="11">
        <v>0</v>
      </c>
      <c r="K35" s="11">
        <v>0</v>
      </c>
      <c r="L35" s="11">
        <f t="shared" si="8"/>
        <v>47000</v>
      </c>
      <c r="M35" s="11">
        <v>0</v>
      </c>
      <c r="N35" s="11">
        <v>47000</v>
      </c>
      <c r="O35" s="11">
        <v>0</v>
      </c>
      <c r="P35" s="11">
        <v>52000</v>
      </c>
      <c r="Q35" s="5" t="s">
        <v>58</v>
      </c>
    </row>
    <row r="36" spans="1:17" ht="72" x14ac:dyDescent="0.35">
      <c r="A36" s="4" t="s">
        <v>188</v>
      </c>
      <c r="B36" s="4" t="s">
        <v>64</v>
      </c>
      <c r="C36" s="11">
        <f t="shared" si="5"/>
        <v>3807.66</v>
      </c>
      <c r="D36" s="11">
        <f t="shared" si="6"/>
        <v>3807.66</v>
      </c>
      <c r="E36" s="11">
        <v>1500</v>
      </c>
      <c r="F36" s="11">
        <v>0</v>
      </c>
      <c r="G36" s="11">
        <v>2307.66</v>
      </c>
      <c r="H36" s="11">
        <f t="shared" si="9"/>
        <v>0</v>
      </c>
      <c r="I36" s="11">
        <v>0</v>
      </c>
      <c r="J36" s="11">
        <v>0</v>
      </c>
      <c r="K36" s="11">
        <v>0</v>
      </c>
      <c r="L36" s="11">
        <f t="shared" si="8"/>
        <v>0</v>
      </c>
      <c r="M36" s="11">
        <v>0</v>
      </c>
      <c r="N36" s="11">
        <v>0</v>
      </c>
      <c r="O36" s="11">
        <v>0</v>
      </c>
      <c r="P36" s="11">
        <v>8720.16</v>
      </c>
      <c r="Q36" s="5" t="s">
        <v>58</v>
      </c>
    </row>
    <row r="37" spans="1:17" ht="72" x14ac:dyDescent="0.35">
      <c r="A37" s="4" t="s">
        <v>189</v>
      </c>
      <c r="B37" s="4" t="s">
        <v>65</v>
      </c>
      <c r="C37" s="11">
        <f t="shared" si="5"/>
        <v>7606.1</v>
      </c>
      <c r="D37" s="11">
        <f t="shared" si="6"/>
        <v>0</v>
      </c>
      <c r="E37" s="11">
        <v>0</v>
      </c>
      <c r="F37" s="11">
        <v>0</v>
      </c>
      <c r="G37" s="11">
        <v>0</v>
      </c>
      <c r="H37" s="11">
        <f t="shared" si="9"/>
        <v>0</v>
      </c>
      <c r="I37" s="11">
        <v>0</v>
      </c>
      <c r="J37" s="11">
        <v>0</v>
      </c>
      <c r="K37" s="11">
        <v>0</v>
      </c>
      <c r="L37" s="11">
        <f t="shared" si="8"/>
        <v>7606.1</v>
      </c>
      <c r="M37" s="11">
        <v>3283.6</v>
      </c>
      <c r="N37" s="11">
        <v>4322.5</v>
      </c>
      <c r="O37" s="11">
        <v>0</v>
      </c>
      <c r="P37" s="11">
        <v>7606.1</v>
      </c>
      <c r="Q37" s="5" t="s">
        <v>58</v>
      </c>
    </row>
    <row r="38" spans="1:17" ht="82.2" customHeight="1" x14ac:dyDescent="0.35">
      <c r="A38" s="4" t="s">
        <v>190</v>
      </c>
      <c r="B38" s="4" t="s">
        <v>66</v>
      </c>
      <c r="C38" s="11">
        <f t="shared" si="5"/>
        <v>62922.6</v>
      </c>
      <c r="D38" s="11">
        <f t="shared" si="6"/>
        <v>0</v>
      </c>
      <c r="E38" s="11">
        <v>0</v>
      </c>
      <c r="F38" s="11">
        <v>0</v>
      </c>
      <c r="G38" s="11">
        <v>0</v>
      </c>
      <c r="H38" s="11">
        <f t="shared" si="9"/>
        <v>0</v>
      </c>
      <c r="I38" s="11">
        <v>0</v>
      </c>
      <c r="J38" s="11">
        <v>0</v>
      </c>
      <c r="K38" s="11">
        <v>0</v>
      </c>
      <c r="L38" s="11">
        <f t="shared" si="8"/>
        <v>62922.6</v>
      </c>
      <c r="M38" s="11">
        <v>0</v>
      </c>
      <c r="N38" s="11">
        <v>0</v>
      </c>
      <c r="O38" s="11">
        <v>62922.6</v>
      </c>
      <c r="P38" s="11">
        <v>62922.6</v>
      </c>
      <c r="Q38" s="5" t="s">
        <v>58</v>
      </c>
    </row>
    <row r="39" spans="1:17" ht="72" x14ac:dyDescent="0.35">
      <c r="A39" s="4" t="s">
        <v>191</v>
      </c>
      <c r="B39" s="4" t="s">
        <v>67</v>
      </c>
      <c r="C39" s="11">
        <f t="shared" si="5"/>
        <v>41402</v>
      </c>
      <c r="D39" s="11">
        <f t="shared" si="6"/>
        <v>4000</v>
      </c>
      <c r="E39" s="11">
        <v>0</v>
      </c>
      <c r="F39" s="11">
        <v>1000</v>
      </c>
      <c r="G39" s="11">
        <v>3000</v>
      </c>
      <c r="H39" s="11">
        <f t="shared" si="9"/>
        <v>37402</v>
      </c>
      <c r="I39" s="11">
        <v>0</v>
      </c>
      <c r="J39" s="11">
        <v>18701</v>
      </c>
      <c r="K39" s="11">
        <v>18701</v>
      </c>
      <c r="L39" s="11">
        <f t="shared" si="8"/>
        <v>0</v>
      </c>
      <c r="M39" s="11">
        <v>0</v>
      </c>
      <c r="N39" s="11">
        <v>0</v>
      </c>
      <c r="O39" s="11">
        <v>0</v>
      </c>
      <c r="P39" s="11">
        <v>41402</v>
      </c>
      <c r="Q39" s="5" t="s">
        <v>24</v>
      </c>
    </row>
    <row r="40" spans="1:17" ht="72" x14ac:dyDescent="0.35">
      <c r="A40" s="4" t="s">
        <v>192</v>
      </c>
      <c r="B40" s="4" t="s">
        <v>68</v>
      </c>
      <c r="C40" s="11">
        <f t="shared" si="5"/>
        <v>1800</v>
      </c>
      <c r="D40" s="11">
        <f t="shared" si="6"/>
        <v>400</v>
      </c>
      <c r="E40" s="11">
        <v>0</v>
      </c>
      <c r="F40" s="11">
        <v>200</v>
      </c>
      <c r="G40" s="11">
        <v>200</v>
      </c>
      <c r="H40" s="11">
        <f t="shared" si="9"/>
        <v>0</v>
      </c>
      <c r="I40" s="11">
        <v>0</v>
      </c>
      <c r="J40" s="11">
        <v>0</v>
      </c>
      <c r="K40" s="11">
        <v>0</v>
      </c>
      <c r="L40" s="11">
        <f t="shared" si="8"/>
        <v>1400</v>
      </c>
      <c r="M40" s="11">
        <v>0</v>
      </c>
      <c r="N40" s="11">
        <v>700</v>
      </c>
      <c r="O40" s="11">
        <v>700</v>
      </c>
      <c r="P40" s="11">
        <v>1800</v>
      </c>
      <c r="Q40" s="5" t="s">
        <v>69</v>
      </c>
    </row>
    <row r="41" spans="1:17" ht="144" x14ac:dyDescent="0.35">
      <c r="A41" s="4" t="s">
        <v>193</v>
      </c>
      <c r="B41" s="4" t="s">
        <v>70</v>
      </c>
      <c r="C41" s="11">
        <f t="shared" si="5"/>
        <v>600</v>
      </c>
      <c r="D41" s="11">
        <f t="shared" si="6"/>
        <v>200</v>
      </c>
      <c r="E41" s="11">
        <v>0</v>
      </c>
      <c r="F41" s="11">
        <v>100</v>
      </c>
      <c r="G41" s="11">
        <v>100</v>
      </c>
      <c r="H41" s="11">
        <f t="shared" si="9"/>
        <v>0</v>
      </c>
      <c r="I41" s="11">
        <v>0</v>
      </c>
      <c r="J41" s="11">
        <v>0</v>
      </c>
      <c r="K41" s="11">
        <v>0</v>
      </c>
      <c r="L41" s="11">
        <f t="shared" si="8"/>
        <v>400</v>
      </c>
      <c r="M41" s="11">
        <v>0</v>
      </c>
      <c r="N41" s="11">
        <v>200</v>
      </c>
      <c r="O41" s="11">
        <v>200</v>
      </c>
      <c r="P41" s="11">
        <v>600</v>
      </c>
      <c r="Q41" s="5" t="s">
        <v>283</v>
      </c>
    </row>
    <row r="42" spans="1:17" ht="144" x14ac:dyDescent="0.35">
      <c r="A42" s="4" t="s">
        <v>194</v>
      </c>
      <c r="B42" s="4" t="s">
        <v>71</v>
      </c>
      <c r="C42" s="11">
        <f t="shared" si="5"/>
        <v>240</v>
      </c>
      <c r="D42" s="11">
        <f t="shared" si="6"/>
        <v>0</v>
      </c>
      <c r="E42" s="11">
        <v>0</v>
      </c>
      <c r="F42" s="11">
        <v>0</v>
      </c>
      <c r="G42" s="11">
        <v>0</v>
      </c>
      <c r="H42" s="11">
        <f t="shared" si="9"/>
        <v>0</v>
      </c>
      <c r="I42" s="11">
        <v>0</v>
      </c>
      <c r="J42" s="11">
        <v>0</v>
      </c>
      <c r="K42" s="11">
        <v>0</v>
      </c>
      <c r="L42" s="11">
        <f t="shared" si="8"/>
        <v>240</v>
      </c>
      <c r="M42" s="11">
        <v>0</v>
      </c>
      <c r="N42" s="11">
        <v>120</v>
      </c>
      <c r="O42" s="11">
        <v>120</v>
      </c>
      <c r="P42" s="11">
        <v>240</v>
      </c>
      <c r="Q42" s="5" t="s">
        <v>72</v>
      </c>
    </row>
    <row r="43" spans="1:17" ht="139.80000000000001" customHeight="1" x14ac:dyDescent="0.35">
      <c r="A43" s="4" t="s">
        <v>195</v>
      </c>
      <c r="B43" s="4" t="s">
        <v>73</v>
      </c>
      <c r="C43" s="16">
        <f t="shared" si="5"/>
        <v>26000</v>
      </c>
      <c r="D43" s="16">
        <f t="shared" si="6"/>
        <v>26000</v>
      </c>
      <c r="E43" s="11">
        <v>0</v>
      </c>
      <c r="F43" s="11">
        <v>13000</v>
      </c>
      <c r="G43" s="11">
        <v>13000</v>
      </c>
      <c r="H43" s="11">
        <f t="shared" si="9"/>
        <v>0</v>
      </c>
      <c r="I43" s="11">
        <v>0</v>
      </c>
      <c r="J43" s="11">
        <v>0</v>
      </c>
      <c r="K43" s="11">
        <v>0</v>
      </c>
      <c r="L43" s="11">
        <f t="shared" si="8"/>
        <v>0</v>
      </c>
      <c r="M43" s="11">
        <v>0</v>
      </c>
      <c r="N43" s="11">
        <v>0</v>
      </c>
      <c r="O43" s="11">
        <v>0</v>
      </c>
      <c r="P43" s="11">
        <v>26000</v>
      </c>
      <c r="Q43" s="5" t="s">
        <v>74</v>
      </c>
    </row>
    <row r="44" spans="1:17" ht="106.8" customHeight="1" x14ac:dyDescent="0.35">
      <c r="A44" s="4" t="s">
        <v>196</v>
      </c>
      <c r="B44" s="4" t="s">
        <v>301</v>
      </c>
      <c r="C44" s="16">
        <f t="shared" si="5"/>
        <v>600</v>
      </c>
      <c r="D44" s="16">
        <f t="shared" si="6"/>
        <v>600</v>
      </c>
      <c r="E44" s="11">
        <v>0</v>
      </c>
      <c r="F44" s="11">
        <v>0</v>
      </c>
      <c r="G44" s="11">
        <v>600</v>
      </c>
      <c r="H44" s="11">
        <f t="shared" si="9"/>
        <v>0</v>
      </c>
      <c r="I44" s="11">
        <v>0</v>
      </c>
      <c r="J44" s="11">
        <v>0</v>
      </c>
      <c r="K44" s="11">
        <v>0</v>
      </c>
      <c r="L44" s="11">
        <f t="shared" si="8"/>
        <v>0</v>
      </c>
      <c r="M44" s="11">
        <v>0</v>
      </c>
      <c r="N44" s="11">
        <v>0</v>
      </c>
      <c r="O44" s="11">
        <v>0</v>
      </c>
      <c r="P44" s="11">
        <v>600</v>
      </c>
      <c r="Q44" s="5" t="s">
        <v>75</v>
      </c>
    </row>
    <row r="45" spans="1:17" ht="250.8" customHeight="1" x14ac:dyDescent="0.35">
      <c r="A45" s="4" t="s">
        <v>197</v>
      </c>
      <c r="B45" s="4" t="s">
        <v>76</v>
      </c>
      <c r="C45" s="16">
        <f t="shared" si="5"/>
        <v>450</v>
      </c>
      <c r="D45" s="16">
        <f t="shared" si="6"/>
        <v>450</v>
      </c>
      <c r="E45" s="11">
        <v>0</v>
      </c>
      <c r="F45" s="11">
        <v>400</v>
      </c>
      <c r="G45" s="11">
        <v>50</v>
      </c>
      <c r="H45" s="11">
        <f t="shared" si="9"/>
        <v>0</v>
      </c>
      <c r="I45" s="11">
        <v>0</v>
      </c>
      <c r="J45" s="11">
        <v>0</v>
      </c>
      <c r="K45" s="11">
        <v>0</v>
      </c>
      <c r="L45" s="11">
        <f t="shared" si="8"/>
        <v>0</v>
      </c>
      <c r="M45" s="11">
        <v>0</v>
      </c>
      <c r="N45" s="11">
        <v>0</v>
      </c>
      <c r="O45" s="11">
        <v>0</v>
      </c>
      <c r="P45" s="11" t="s">
        <v>77</v>
      </c>
      <c r="Q45" s="5" t="s">
        <v>78</v>
      </c>
    </row>
    <row r="46" spans="1:17" ht="82.2" customHeight="1" x14ac:dyDescent="0.35">
      <c r="A46" s="4" t="s">
        <v>198</v>
      </c>
      <c r="B46" s="4" t="s">
        <v>79</v>
      </c>
      <c r="C46" s="11">
        <f t="shared" si="5"/>
        <v>40000</v>
      </c>
      <c r="D46" s="11">
        <f t="shared" si="6"/>
        <v>0</v>
      </c>
      <c r="E46" s="11">
        <v>0</v>
      </c>
      <c r="F46" s="11">
        <v>0</v>
      </c>
      <c r="G46" s="11">
        <v>0</v>
      </c>
      <c r="H46" s="11">
        <f t="shared" si="9"/>
        <v>0</v>
      </c>
      <c r="I46" s="11">
        <v>0</v>
      </c>
      <c r="J46" s="11">
        <v>0</v>
      </c>
      <c r="K46" s="11">
        <v>0</v>
      </c>
      <c r="L46" s="11">
        <f t="shared" si="8"/>
        <v>40000</v>
      </c>
      <c r="M46" s="11">
        <v>0</v>
      </c>
      <c r="N46" s="11">
        <v>40000</v>
      </c>
      <c r="O46" s="11">
        <v>0</v>
      </c>
      <c r="P46" s="11">
        <v>40000</v>
      </c>
      <c r="Q46" s="5" t="s">
        <v>58</v>
      </c>
    </row>
    <row r="47" spans="1:17" ht="199.8" customHeight="1" x14ac:dyDescent="0.35">
      <c r="A47" s="4" t="s">
        <v>199</v>
      </c>
      <c r="B47" s="4" t="s">
        <v>80</v>
      </c>
      <c r="C47" s="11">
        <f t="shared" si="5"/>
        <v>1900000</v>
      </c>
      <c r="D47" s="11">
        <f t="shared" si="6"/>
        <v>210000</v>
      </c>
      <c r="E47" s="11">
        <v>0</v>
      </c>
      <c r="F47" s="11">
        <v>0</v>
      </c>
      <c r="G47" s="11">
        <v>210000</v>
      </c>
      <c r="H47" s="11">
        <f t="shared" si="9"/>
        <v>525000</v>
      </c>
      <c r="I47" s="11">
        <v>0</v>
      </c>
      <c r="J47" s="11">
        <v>0</v>
      </c>
      <c r="K47" s="11">
        <v>525000</v>
      </c>
      <c r="L47" s="11">
        <f t="shared" si="8"/>
        <v>1165000</v>
      </c>
      <c r="M47" s="11">
        <v>32500</v>
      </c>
      <c r="N47" s="11">
        <v>32500</v>
      </c>
      <c r="O47" s="11">
        <v>1100000</v>
      </c>
      <c r="P47" s="11">
        <v>6065000</v>
      </c>
      <c r="Q47" s="5" t="s">
        <v>284</v>
      </c>
    </row>
    <row r="48" spans="1:17" ht="154.19999999999999" customHeight="1" x14ac:dyDescent="0.35">
      <c r="A48" s="4" t="s">
        <v>200</v>
      </c>
      <c r="B48" s="4" t="s">
        <v>81</v>
      </c>
      <c r="C48" s="11">
        <f t="shared" si="5"/>
        <v>7188.7</v>
      </c>
      <c r="D48" s="11">
        <f t="shared" si="6"/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f t="shared" si="8"/>
        <v>7188.7</v>
      </c>
      <c r="M48" s="11">
        <v>0</v>
      </c>
      <c r="N48" s="11">
        <v>7188.7</v>
      </c>
      <c r="O48" s="11">
        <v>0</v>
      </c>
      <c r="P48" s="11">
        <v>7188.7</v>
      </c>
      <c r="Q48" s="5" t="s">
        <v>285</v>
      </c>
    </row>
    <row r="49" spans="1:17" ht="138" customHeight="1" x14ac:dyDescent="0.35">
      <c r="A49" s="4" t="s">
        <v>201</v>
      </c>
      <c r="B49" s="4" t="s">
        <v>82</v>
      </c>
      <c r="C49" s="11">
        <v>73101</v>
      </c>
      <c r="D49" s="11">
        <f t="shared" si="6"/>
        <v>0</v>
      </c>
      <c r="E49" s="11">
        <v>0</v>
      </c>
      <c r="F49" s="11">
        <v>0</v>
      </c>
      <c r="G49" s="11">
        <v>0</v>
      </c>
      <c r="H49" s="11">
        <f t="shared" ref="H49:H61" si="10">SUM(I49:K49)</f>
        <v>0</v>
      </c>
      <c r="I49" s="11">
        <v>0</v>
      </c>
      <c r="J49" s="11">
        <v>0</v>
      </c>
      <c r="K49" s="11">
        <v>0</v>
      </c>
      <c r="L49" s="11">
        <f t="shared" si="8"/>
        <v>73101</v>
      </c>
      <c r="M49" s="11">
        <v>1500</v>
      </c>
      <c r="N49" s="11">
        <v>21601</v>
      </c>
      <c r="O49" s="11">
        <v>50000</v>
      </c>
      <c r="P49" s="11">
        <v>73101</v>
      </c>
      <c r="Q49" s="5" t="s">
        <v>287</v>
      </c>
    </row>
    <row r="50" spans="1:17" ht="130.5" customHeight="1" x14ac:dyDescent="0.35">
      <c r="A50" s="4" t="s">
        <v>202</v>
      </c>
      <c r="B50" s="4" t="s">
        <v>83</v>
      </c>
      <c r="C50" s="11">
        <f t="shared" si="5"/>
        <v>110000</v>
      </c>
      <c r="D50" s="11">
        <f t="shared" si="6"/>
        <v>0</v>
      </c>
      <c r="E50" s="11">
        <v>0</v>
      </c>
      <c r="F50" s="11">
        <v>0</v>
      </c>
      <c r="G50" s="11">
        <v>0</v>
      </c>
      <c r="H50" s="11">
        <f t="shared" si="10"/>
        <v>0</v>
      </c>
      <c r="I50" s="11">
        <v>0</v>
      </c>
      <c r="J50" s="11">
        <v>0</v>
      </c>
      <c r="K50" s="11">
        <v>0</v>
      </c>
      <c r="L50" s="11">
        <f t="shared" si="8"/>
        <v>110000</v>
      </c>
      <c r="M50" s="11">
        <v>5000</v>
      </c>
      <c r="N50" s="11">
        <v>105000</v>
      </c>
      <c r="O50" s="11">
        <v>0</v>
      </c>
      <c r="P50" s="11">
        <v>110000</v>
      </c>
      <c r="Q50" s="5" t="s">
        <v>287</v>
      </c>
    </row>
    <row r="51" spans="1:17" ht="115.2" customHeight="1" x14ac:dyDescent="0.35">
      <c r="A51" s="4" t="s">
        <v>203</v>
      </c>
      <c r="B51" s="4" t="s">
        <v>84</v>
      </c>
      <c r="C51" s="11">
        <f t="shared" si="5"/>
        <v>6000</v>
      </c>
      <c r="D51" s="11">
        <f t="shared" si="6"/>
        <v>0</v>
      </c>
      <c r="E51" s="11">
        <v>0</v>
      </c>
      <c r="F51" s="11">
        <v>0</v>
      </c>
      <c r="G51" s="11">
        <v>0</v>
      </c>
      <c r="H51" s="11">
        <f t="shared" si="10"/>
        <v>0</v>
      </c>
      <c r="I51" s="11">
        <v>0</v>
      </c>
      <c r="J51" s="11">
        <v>0</v>
      </c>
      <c r="K51" s="11">
        <v>0</v>
      </c>
      <c r="L51" s="11">
        <f t="shared" si="8"/>
        <v>6000</v>
      </c>
      <c r="M51" s="11">
        <v>0</v>
      </c>
      <c r="N51" s="11">
        <v>0</v>
      </c>
      <c r="O51" s="11">
        <v>6000</v>
      </c>
      <c r="P51" s="11">
        <v>6000</v>
      </c>
      <c r="Q51" s="5" t="s">
        <v>286</v>
      </c>
    </row>
    <row r="52" spans="1:17" ht="115.2" customHeight="1" x14ac:dyDescent="0.35">
      <c r="A52" s="4" t="s">
        <v>204</v>
      </c>
      <c r="B52" s="4" t="s">
        <v>85</v>
      </c>
      <c r="C52" s="11">
        <f t="shared" si="5"/>
        <v>5000</v>
      </c>
      <c r="D52" s="11">
        <f t="shared" si="6"/>
        <v>2500</v>
      </c>
      <c r="E52" s="11">
        <v>0</v>
      </c>
      <c r="F52" s="11">
        <v>2500</v>
      </c>
      <c r="G52" s="11">
        <v>0</v>
      </c>
      <c r="H52" s="11">
        <f t="shared" si="10"/>
        <v>0</v>
      </c>
      <c r="I52" s="11">
        <v>0</v>
      </c>
      <c r="J52" s="11">
        <v>0</v>
      </c>
      <c r="K52" s="11">
        <v>0</v>
      </c>
      <c r="L52" s="11">
        <f t="shared" si="8"/>
        <v>2500</v>
      </c>
      <c r="M52" s="11">
        <v>0</v>
      </c>
      <c r="N52" s="11">
        <v>2500</v>
      </c>
      <c r="O52" s="11">
        <v>0</v>
      </c>
      <c r="P52" s="11">
        <v>5000</v>
      </c>
      <c r="Q52" s="5" t="s">
        <v>288</v>
      </c>
    </row>
    <row r="53" spans="1:17" ht="124.2" customHeight="1" x14ac:dyDescent="0.35">
      <c r="A53" s="4" t="s">
        <v>205</v>
      </c>
      <c r="B53" s="4" t="s">
        <v>86</v>
      </c>
      <c r="C53" s="11">
        <f t="shared" si="5"/>
        <v>5000</v>
      </c>
      <c r="D53" s="11">
        <f t="shared" si="6"/>
        <v>2500</v>
      </c>
      <c r="E53" s="11">
        <v>0</v>
      </c>
      <c r="F53" s="11">
        <v>2500</v>
      </c>
      <c r="G53" s="11">
        <v>0</v>
      </c>
      <c r="H53" s="11">
        <f t="shared" si="10"/>
        <v>0</v>
      </c>
      <c r="I53" s="11">
        <v>0</v>
      </c>
      <c r="J53" s="11">
        <v>0</v>
      </c>
      <c r="K53" s="11">
        <v>0</v>
      </c>
      <c r="L53" s="11">
        <f t="shared" si="8"/>
        <v>2500</v>
      </c>
      <c r="M53" s="11">
        <v>0</v>
      </c>
      <c r="N53" s="11">
        <v>2500</v>
      </c>
      <c r="O53" s="11">
        <v>0</v>
      </c>
      <c r="P53" s="11">
        <v>5000</v>
      </c>
      <c r="Q53" s="5" t="s">
        <v>288</v>
      </c>
    </row>
    <row r="54" spans="1:17" ht="121.8" customHeight="1" x14ac:dyDescent="0.35">
      <c r="A54" s="4" t="s">
        <v>206</v>
      </c>
      <c r="B54" s="4" t="s">
        <v>87</v>
      </c>
      <c r="C54" s="11">
        <f t="shared" si="5"/>
        <v>15000</v>
      </c>
      <c r="D54" s="11">
        <f t="shared" si="6"/>
        <v>5000</v>
      </c>
      <c r="E54" s="11">
        <v>0</v>
      </c>
      <c r="F54" s="11">
        <v>5000</v>
      </c>
      <c r="G54" s="11">
        <v>0</v>
      </c>
      <c r="H54" s="11">
        <f t="shared" si="10"/>
        <v>0</v>
      </c>
      <c r="I54" s="11">
        <v>0</v>
      </c>
      <c r="J54" s="11">
        <v>0</v>
      </c>
      <c r="K54" s="11">
        <v>0</v>
      </c>
      <c r="L54" s="11">
        <f t="shared" si="8"/>
        <v>10000</v>
      </c>
      <c r="M54" s="11">
        <v>0</v>
      </c>
      <c r="N54" s="11">
        <v>10000</v>
      </c>
      <c r="O54" s="11">
        <v>0</v>
      </c>
      <c r="P54" s="11">
        <v>15000</v>
      </c>
      <c r="Q54" s="5" t="s">
        <v>88</v>
      </c>
    </row>
    <row r="55" spans="1:17" ht="117" customHeight="1" x14ac:dyDescent="0.35">
      <c r="A55" s="4" t="s">
        <v>207</v>
      </c>
      <c r="B55" s="4" t="s">
        <v>307</v>
      </c>
      <c r="C55" s="11">
        <f t="shared" si="5"/>
        <v>9000</v>
      </c>
      <c r="D55" s="11">
        <f t="shared" si="6"/>
        <v>2000</v>
      </c>
      <c r="E55" s="11">
        <v>0</v>
      </c>
      <c r="F55" s="11">
        <v>2000</v>
      </c>
      <c r="G55" s="11">
        <v>0</v>
      </c>
      <c r="H55" s="11">
        <f t="shared" si="10"/>
        <v>0</v>
      </c>
      <c r="I55" s="11">
        <v>0</v>
      </c>
      <c r="J55" s="11">
        <v>0</v>
      </c>
      <c r="K55" s="11">
        <v>0</v>
      </c>
      <c r="L55" s="11">
        <f t="shared" si="8"/>
        <v>7000</v>
      </c>
      <c r="M55" s="11">
        <v>0</v>
      </c>
      <c r="N55" s="11">
        <v>7000</v>
      </c>
      <c r="O55" s="11">
        <v>0</v>
      </c>
      <c r="P55" s="11">
        <v>9000</v>
      </c>
      <c r="Q55" s="5" t="s">
        <v>289</v>
      </c>
    </row>
    <row r="56" spans="1:17" ht="108" x14ac:dyDescent="0.35">
      <c r="A56" s="4" t="s">
        <v>208</v>
      </c>
      <c r="B56" s="4" t="s">
        <v>89</v>
      </c>
      <c r="C56" s="11">
        <f t="shared" si="5"/>
        <v>9037.7000000000007</v>
      </c>
      <c r="D56" s="11">
        <f t="shared" si="6"/>
        <v>2100</v>
      </c>
      <c r="E56" s="11">
        <v>0</v>
      </c>
      <c r="F56" s="11">
        <v>0</v>
      </c>
      <c r="G56" s="11">
        <v>2100</v>
      </c>
      <c r="H56" s="11">
        <f t="shared" si="10"/>
        <v>0</v>
      </c>
      <c r="I56" s="11">
        <v>0</v>
      </c>
      <c r="J56" s="11">
        <v>0</v>
      </c>
      <c r="K56" s="11">
        <v>0</v>
      </c>
      <c r="L56" s="11">
        <f t="shared" si="8"/>
        <v>6937.7</v>
      </c>
      <c r="M56" s="11">
        <v>0</v>
      </c>
      <c r="N56" s="11">
        <v>0</v>
      </c>
      <c r="O56" s="11">
        <v>6937.7</v>
      </c>
      <c r="P56" s="11">
        <v>9037.7000000000007</v>
      </c>
      <c r="Q56" s="5" t="s">
        <v>289</v>
      </c>
    </row>
    <row r="57" spans="1:17" ht="121.2" customHeight="1" x14ac:dyDescent="0.35">
      <c r="A57" s="4" t="s">
        <v>209</v>
      </c>
      <c r="B57" s="4" t="s">
        <v>90</v>
      </c>
      <c r="C57" s="11">
        <f t="shared" si="5"/>
        <v>15000</v>
      </c>
      <c r="D57" s="11">
        <f t="shared" si="6"/>
        <v>5100</v>
      </c>
      <c r="E57" s="11">
        <v>0</v>
      </c>
      <c r="F57" s="11">
        <v>0</v>
      </c>
      <c r="G57" s="11">
        <v>5100</v>
      </c>
      <c r="H57" s="11">
        <f t="shared" si="10"/>
        <v>0</v>
      </c>
      <c r="I57" s="11">
        <v>0</v>
      </c>
      <c r="J57" s="11">
        <v>0</v>
      </c>
      <c r="K57" s="11">
        <v>0</v>
      </c>
      <c r="L57" s="11">
        <f t="shared" si="8"/>
        <v>9900</v>
      </c>
      <c r="M57" s="11">
        <v>0</v>
      </c>
      <c r="N57" s="11">
        <v>0</v>
      </c>
      <c r="O57" s="11">
        <v>9900</v>
      </c>
      <c r="P57" s="11">
        <v>15000</v>
      </c>
      <c r="Q57" s="5" t="s">
        <v>88</v>
      </c>
    </row>
    <row r="58" spans="1:17" ht="141" customHeight="1" x14ac:dyDescent="0.35">
      <c r="A58" s="4" t="s">
        <v>210</v>
      </c>
      <c r="B58" s="4" t="s">
        <v>91</v>
      </c>
      <c r="C58" s="11">
        <f t="shared" si="5"/>
        <v>152568</v>
      </c>
      <c r="D58" s="11">
        <f t="shared" si="6"/>
        <v>3000</v>
      </c>
      <c r="E58" s="11">
        <v>0</v>
      </c>
      <c r="F58" s="11">
        <v>1000</v>
      </c>
      <c r="G58" s="11">
        <v>2000</v>
      </c>
      <c r="H58" s="11">
        <f t="shared" si="10"/>
        <v>149568</v>
      </c>
      <c r="I58" s="11">
        <v>0</v>
      </c>
      <c r="J58" s="11">
        <v>74784</v>
      </c>
      <c r="K58" s="11">
        <v>74784</v>
      </c>
      <c r="L58" s="11">
        <v>0</v>
      </c>
      <c r="M58" s="11">
        <v>0</v>
      </c>
      <c r="N58" s="11">
        <v>0</v>
      </c>
      <c r="O58" s="11">
        <v>0</v>
      </c>
      <c r="P58" s="11">
        <v>228352</v>
      </c>
      <c r="Q58" s="5" t="s">
        <v>286</v>
      </c>
    </row>
    <row r="59" spans="1:17" ht="126" x14ac:dyDescent="0.35">
      <c r="A59" s="4" t="s">
        <v>211</v>
      </c>
      <c r="B59" s="4" t="s">
        <v>92</v>
      </c>
      <c r="C59" s="11">
        <f t="shared" si="5"/>
        <v>940000</v>
      </c>
      <c r="D59" s="11">
        <f t="shared" si="6"/>
        <v>7000</v>
      </c>
      <c r="E59" s="11">
        <v>0</v>
      </c>
      <c r="F59" s="11">
        <v>5000</v>
      </c>
      <c r="G59" s="11">
        <v>2000</v>
      </c>
      <c r="H59" s="11">
        <f t="shared" si="10"/>
        <v>0</v>
      </c>
      <c r="I59" s="11">
        <v>0</v>
      </c>
      <c r="J59" s="11">
        <v>0</v>
      </c>
      <c r="K59" s="11">
        <v>0</v>
      </c>
      <c r="L59" s="11">
        <f t="shared" ref="L59:L61" si="11">SUM(M59:O59)</f>
        <v>933000</v>
      </c>
      <c r="M59" s="11">
        <v>0</v>
      </c>
      <c r="N59" s="38">
        <v>933000</v>
      </c>
      <c r="O59" s="39"/>
      <c r="P59" s="11">
        <v>940000</v>
      </c>
      <c r="Q59" s="5" t="s">
        <v>286</v>
      </c>
    </row>
    <row r="60" spans="1:17" ht="126" x14ac:dyDescent="0.35">
      <c r="A60" s="4" t="s">
        <v>212</v>
      </c>
      <c r="B60" s="4" t="s">
        <v>93</v>
      </c>
      <c r="C60" s="11">
        <f t="shared" si="5"/>
        <v>72074.8</v>
      </c>
      <c r="D60" s="11">
        <f t="shared" si="6"/>
        <v>0</v>
      </c>
      <c r="E60" s="11">
        <v>0</v>
      </c>
      <c r="F60" s="11">
        <v>0</v>
      </c>
      <c r="G60" s="11">
        <v>0</v>
      </c>
      <c r="H60" s="11">
        <f t="shared" si="10"/>
        <v>0</v>
      </c>
      <c r="I60" s="11">
        <v>0</v>
      </c>
      <c r="J60" s="11">
        <v>0</v>
      </c>
      <c r="K60" s="11">
        <v>0</v>
      </c>
      <c r="L60" s="11">
        <f t="shared" si="11"/>
        <v>72074.8</v>
      </c>
      <c r="M60" s="11">
        <v>20000</v>
      </c>
      <c r="N60" s="11">
        <v>52074.8</v>
      </c>
      <c r="O60" s="11">
        <v>0</v>
      </c>
      <c r="P60" s="11">
        <v>72074.8</v>
      </c>
      <c r="Q60" s="5" t="s">
        <v>88</v>
      </c>
    </row>
    <row r="61" spans="1:17" ht="54" x14ac:dyDescent="0.35">
      <c r="A61" s="4" t="s">
        <v>213</v>
      </c>
      <c r="B61" s="4" t="s">
        <v>94</v>
      </c>
      <c r="C61" s="11">
        <f t="shared" si="5"/>
        <v>78548</v>
      </c>
      <c r="D61" s="11">
        <f t="shared" si="6"/>
        <v>5100</v>
      </c>
      <c r="E61" s="11">
        <v>0</v>
      </c>
      <c r="F61" s="11">
        <v>0</v>
      </c>
      <c r="G61" s="11">
        <v>5100</v>
      </c>
      <c r="H61" s="11">
        <f t="shared" si="10"/>
        <v>0</v>
      </c>
      <c r="I61" s="11">
        <v>0</v>
      </c>
      <c r="J61" s="11">
        <v>0</v>
      </c>
      <c r="K61" s="11">
        <v>0</v>
      </c>
      <c r="L61" s="11">
        <f t="shared" si="11"/>
        <v>73448</v>
      </c>
      <c r="M61" s="11">
        <v>0</v>
      </c>
      <c r="N61" s="11">
        <v>21483</v>
      </c>
      <c r="O61" s="11">
        <v>51965</v>
      </c>
      <c r="P61" s="11">
        <v>78548</v>
      </c>
      <c r="Q61" s="5" t="s">
        <v>95</v>
      </c>
    </row>
    <row r="62" spans="1:17" ht="103.8" customHeight="1" x14ac:dyDescent="0.35">
      <c r="A62" s="4"/>
      <c r="B62" s="4" t="s">
        <v>96</v>
      </c>
      <c r="C62" s="4"/>
      <c r="D62" s="4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5"/>
    </row>
    <row r="63" spans="1:17" ht="139.19999999999999" customHeight="1" x14ac:dyDescent="0.35">
      <c r="A63" s="4" t="s">
        <v>214</v>
      </c>
      <c r="B63" s="4" t="s">
        <v>97</v>
      </c>
      <c r="C63" s="11">
        <f t="shared" ref="C63:C75" si="12">SUM(D63+H63+L63)</f>
        <v>100000</v>
      </c>
      <c r="D63" s="11">
        <f t="shared" ref="D63:D74" si="13">SUM(E63:G63)</f>
        <v>2000</v>
      </c>
      <c r="E63" s="11">
        <v>0</v>
      </c>
      <c r="F63" s="11">
        <v>1000</v>
      </c>
      <c r="G63" s="11">
        <v>1000</v>
      </c>
      <c r="H63" s="11">
        <f t="shared" ref="H63:H76" si="14">SUM(I63:K63)</f>
        <v>0</v>
      </c>
      <c r="I63" s="11">
        <v>0</v>
      </c>
      <c r="J63" s="11">
        <v>0</v>
      </c>
      <c r="K63" s="11">
        <v>0</v>
      </c>
      <c r="L63" s="11">
        <f t="shared" ref="L63:L64" si="15">SUM(M63:O63)</f>
        <v>98000</v>
      </c>
      <c r="M63" s="11">
        <v>0</v>
      </c>
      <c r="N63" s="11">
        <v>49000</v>
      </c>
      <c r="O63" s="11">
        <v>49000</v>
      </c>
      <c r="P63" s="11">
        <v>100000</v>
      </c>
      <c r="Q63" s="5" t="s">
        <v>290</v>
      </c>
    </row>
    <row r="64" spans="1:17" ht="126" x14ac:dyDescent="0.35">
      <c r="A64" s="4" t="s">
        <v>215</v>
      </c>
      <c r="B64" s="4" t="s">
        <v>98</v>
      </c>
      <c r="C64" s="11">
        <f t="shared" si="12"/>
        <v>60036.28</v>
      </c>
      <c r="D64" s="11">
        <f t="shared" si="13"/>
        <v>2000</v>
      </c>
      <c r="E64" s="11">
        <v>0</v>
      </c>
      <c r="F64" s="11">
        <v>1000</v>
      </c>
      <c r="G64" s="11">
        <v>1000</v>
      </c>
      <c r="H64" s="11">
        <f t="shared" si="14"/>
        <v>0</v>
      </c>
      <c r="I64" s="11">
        <v>0</v>
      </c>
      <c r="J64" s="11">
        <v>0</v>
      </c>
      <c r="K64" s="11">
        <v>0</v>
      </c>
      <c r="L64" s="11">
        <f t="shared" si="15"/>
        <v>58036.28</v>
      </c>
      <c r="M64" s="11">
        <v>0</v>
      </c>
      <c r="N64" s="11">
        <v>29018.14</v>
      </c>
      <c r="O64" s="11">
        <v>29018.14</v>
      </c>
      <c r="P64" s="11">
        <v>60036.28</v>
      </c>
      <c r="Q64" s="5" t="s">
        <v>290</v>
      </c>
    </row>
    <row r="65" spans="1:17" ht="174" customHeight="1" x14ac:dyDescent="0.35">
      <c r="A65" s="4" t="s">
        <v>216</v>
      </c>
      <c r="B65" s="4" t="s">
        <v>168</v>
      </c>
      <c r="C65" s="11">
        <f t="shared" si="12"/>
        <v>17600</v>
      </c>
      <c r="D65" s="11">
        <f t="shared" si="13"/>
        <v>8800</v>
      </c>
      <c r="E65" s="11">
        <v>4800</v>
      </c>
      <c r="F65" s="11">
        <v>2000</v>
      </c>
      <c r="G65" s="11">
        <v>2000</v>
      </c>
      <c r="H65" s="11">
        <f t="shared" si="14"/>
        <v>8800</v>
      </c>
      <c r="I65" s="11">
        <v>4800</v>
      </c>
      <c r="J65" s="11">
        <v>2000</v>
      </c>
      <c r="K65" s="11">
        <v>2000</v>
      </c>
      <c r="L65" s="11">
        <v>0</v>
      </c>
      <c r="M65" s="11">
        <v>0</v>
      </c>
      <c r="N65" s="11">
        <v>0</v>
      </c>
      <c r="O65" s="11">
        <v>0</v>
      </c>
      <c r="P65" s="11">
        <v>17600</v>
      </c>
      <c r="Q65" s="5" t="s">
        <v>99</v>
      </c>
    </row>
    <row r="66" spans="1:17" ht="67.8" customHeight="1" x14ac:dyDescent="0.35">
      <c r="A66" s="4" t="s">
        <v>217</v>
      </c>
      <c r="B66" s="4" t="s">
        <v>100</v>
      </c>
      <c r="C66" s="11">
        <f t="shared" si="12"/>
        <v>3000</v>
      </c>
      <c r="D66" s="11">
        <f t="shared" si="13"/>
        <v>3000</v>
      </c>
      <c r="E66" s="11">
        <v>1000</v>
      </c>
      <c r="F66" s="11">
        <v>1000</v>
      </c>
      <c r="G66" s="11">
        <v>1000</v>
      </c>
      <c r="H66" s="11">
        <f t="shared" si="14"/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3000</v>
      </c>
      <c r="Q66" s="5" t="s">
        <v>99</v>
      </c>
    </row>
    <row r="67" spans="1:17" ht="106.5" customHeight="1" x14ac:dyDescent="0.35">
      <c r="A67" s="4" t="s">
        <v>218</v>
      </c>
      <c r="B67" s="4" t="s">
        <v>308</v>
      </c>
      <c r="C67" s="11">
        <f t="shared" si="12"/>
        <v>266667</v>
      </c>
      <c r="D67" s="11">
        <f t="shared" si="13"/>
        <v>2000</v>
      </c>
      <c r="E67" s="11">
        <v>0</v>
      </c>
      <c r="F67" s="11">
        <v>1000</v>
      </c>
      <c r="G67" s="11">
        <v>1000</v>
      </c>
      <c r="H67" s="11">
        <f t="shared" si="14"/>
        <v>0</v>
      </c>
      <c r="I67" s="11">
        <v>0</v>
      </c>
      <c r="J67" s="11">
        <v>0</v>
      </c>
      <c r="K67" s="11">
        <v>0</v>
      </c>
      <c r="L67" s="11">
        <f t="shared" ref="L67:L76" si="16">SUM(M67:O67)</f>
        <v>264667</v>
      </c>
      <c r="M67" s="11">
        <v>0</v>
      </c>
      <c r="N67" s="11">
        <v>132334</v>
      </c>
      <c r="O67" s="11">
        <v>132333</v>
      </c>
      <c r="P67" s="11" t="s">
        <v>101</v>
      </c>
      <c r="Q67" s="5" t="s">
        <v>290</v>
      </c>
    </row>
    <row r="68" spans="1:17" ht="126" customHeight="1" x14ac:dyDescent="0.35">
      <c r="A68" s="4" t="s">
        <v>219</v>
      </c>
      <c r="B68" s="17" t="s">
        <v>102</v>
      </c>
      <c r="C68" s="11">
        <f t="shared" si="12"/>
        <v>3837.6</v>
      </c>
      <c r="D68" s="11">
        <f t="shared" si="13"/>
        <v>3837.6</v>
      </c>
      <c r="E68" s="11">
        <v>0</v>
      </c>
      <c r="F68" s="11">
        <v>3837.6</v>
      </c>
      <c r="G68" s="11">
        <v>0</v>
      </c>
      <c r="H68" s="11">
        <f t="shared" si="14"/>
        <v>0</v>
      </c>
      <c r="I68" s="11">
        <v>0</v>
      </c>
      <c r="J68" s="11">
        <v>0</v>
      </c>
      <c r="K68" s="11">
        <v>0</v>
      </c>
      <c r="L68" s="11">
        <f t="shared" si="16"/>
        <v>0</v>
      </c>
      <c r="M68" s="11">
        <v>0</v>
      </c>
      <c r="N68" s="11">
        <v>0</v>
      </c>
      <c r="O68" s="11">
        <v>0</v>
      </c>
      <c r="P68" s="11">
        <v>3837.6</v>
      </c>
      <c r="Q68" s="5" t="s">
        <v>291</v>
      </c>
    </row>
    <row r="69" spans="1:17" ht="123" customHeight="1" x14ac:dyDescent="0.35">
      <c r="A69" s="4" t="s">
        <v>220</v>
      </c>
      <c r="B69" s="17" t="s">
        <v>103</v>
      </c>
      <c r="C69" s="11">
        <f t="shared" si="12"/>
        <v>3200</v>
      </c>
      <c r="D69" s="11">
        <f t="shared" si="13"/>
        <v>3200</v>
      </c>
      <c r="E69" s="11">
        <v>0</v>
      </c>
      <c r="F69" s="11">
        <v>0</v>
      </c>
      <c r="G69" s="11">
        <v>3200</v>
      </c>
      <c r="H69" s="11">
        <f t="shared" si="14"/>
        <v>0</v>
      </c>
      <c r="I69" s="11">
        <v>0</v>
      </c>
      <c r="J69" s="11">
        <v>0</v>
      </c>
      <c r="K69" s="11">
        <v>0</v>
      </c>
      <c r="L69" s="11">
        <f t="shared" si="16"/>
        <v>0</v>
      </c>
      <c r="M69" s="11">
        <v>0</v>
      </c>
      <c r="N69" s="11">
        <v>0</v>
      </c>
      <c r="O69" s="11">
        <v>0</v>
      </c>
      <c r="P69" s="11">
        <v>3200</v>
      </c>
      <c r="Q69" s="5" t="s">
        <v>291</v>
      </c>
    </row>
    <row r="70" spans="1:17" ht="97.2" customHeight="1" x14ac:dyDescent="0.35">
      <c r="A70" s="4" t="s">
        <v>221</v>
      </c>
      <c r="B70" s="4" t="s">
        <v>104</v>
      </c>
      <c r="C70" s="11">
        <f t="shared" si="12"/>
        <v>96810.400000000009</v>
      </c>
      <c r="D70" s="11">
        <f t="shared" si="13"/>
        <v>30176.799999999999</v>
      </c>
      <c r="E70" s="11">
        <v>11376.8</v>
      </c>
      <c r="F70" s="11">
        <v>9400</v>
      </c>
      <c r="G70" s="11">
        <v>9400</v>
      </c>
      <c r="H70" s="11">
        <f t="shared" si="14"/>
        <v>66633.600000000006</v>
      </c>
      <c r="I70" s="11">
        <v>25573.599999999999</v>
      </c>
      <c r="J70" s="11">
        <v>20860</v>
      </c>
      <c r="K70" s="11">
        <v>20200</v>
      </c>
      <c r="L70" s="11">
        <f t="shared" si="16"/>
        <v>0</v>
      </c>
      <c r="M70" s="11">
        <v>0</v>
      </c>
      <c r="N70" s="11">
        <v>0</v>
      </c>
      <c r="O70" s="11">
        <v>0</v>
      </c>
      <c r="P70" s="11">
        <v>96810.4</v>
      </c>
      <c r="Q70" s="5" t="s">
        <v>105</v>
      </c>
    </row>
    <row r="71" spans="1:17" ht="115.2" customHeight="1" x14ac:dyDescent="0.35">
      <c r="A71" s="7"/>
      <c r="B71" s="18" t="s">
        <v>106</v>
      </c>
      <c r="C71" s="11">
        <f t="shared" si="12"/>
        <v>44023</v>
      </c>
      <c r="D71" s="11">
        <f t="shared" si="13"/>
        <v>14317.2</v>
      </c>
      <c r="E71" s="11">
        <v>4617.2</v>
      </c>
      <c r="F71" s="11">
        <v>4700</v>
      </c>
      <c r="G71" s="11">
        <v>5000</v>
      </c>
      <c r="H71" s="11">
        <f t="shared" si="14"/>
        <v>29705.8</v>
      </c>
      <c r="I71" s="11">
        <v>9805.7999999999993</v>
      </c>
      <c r="J71" s="11">
        <v>9900</v>
      </c>
      <c r="K71" s="11">
        <v>10000</v>
      </c>
      <c r="L71" s="11">
        <f t="shared" si="16"/>
        <v>0</v>
      </c>
      <c r="M71" s="11">
        <v>0</v>
      </c>
      <c r="N71" s="11">
        <v>0</v>
      </c>
      <c r="O71" s="11">
        <v>0</v>
      </c>
      <c r="P71" s="11">
        <v>44023</v>
      </c>
      <c r="Q71" s="5" t="s">
        <v>105</v>
      </c>
    </row>
    <row r="72" spans="1:17" ht="117" customHeight="1" x14ac:dyDescent="0.35">
      <c r="A72" s="7"/>
      <c r="B72" s="18" t="s">
        <v>300</v>
      </c>
      <c r="C72" s="11">
        <f t="shared" si="12"/>
        <v>2425</v>
      </c>
      <c r="D72" s="11">
        <f t="shared" si="13"/>
        <v>729.8</v>
      </c>
      <c r="E72" s="11">
        <v>359.8</v>
      </c>
      <c r="F72" s="11">
        <v>370</v>
      </c>
      <c r="G72" s="11">
        <v>0</v>
      </c>
      <c r="H72" s="11">
        <f t="shared" si="14"/>
        <v>1695.2</v>
      </c>
      <c r="I72" s="11">
        <v>835.2</v>
      </c>
      <c r="J72" s="11">
        <v>860</v>
      </c>
      <c r="K72" s="11">
        <v>0</v>
      </c>
      <c r="L72" s="11">
        <f t="shared" si="16"/>
        <v>0</v>
      </c>
      <c r="M72" s="11">
        <v>0</v>
      </c>
      <c r="N72" s="11">
        <v>0</v>
      </c>
      <c r="O72" s="11">
        <v>0</v>
      </c>
      <c r="P72" s="11">
        <v>2425</v>
      </c>
      <c r="Q72" s="5" t="s">
        <v>105</v>
      </c>
    </row>
    <row r="73" spans="1:17" ht="97.2" customHeight="1" x14ac:dyDescent="0.35">
      <c r="A73" s="7"/>
      <c r="B73" s="18" t="s">
        <v>107</v>
      </c>
      <c r="C73" s="11">
        <f t="shared" si="12"/>
        <v>50362.399999999994</v>
      </c>
      <c r="D73" s="11">
        <f t="shared" si="13"/>
        <v>15129.8</v>
      </c>
      <c r="E73" s="11">
        <v>6399.8</v>
      </c>
      <c r="F73" s="11">
        <v>4330</v>
      </c>
      <c r="G73" s="11">
        <v>4400</v>
      </c>
      <c r="H73" s="11">
        <f t="shared" si="14"/>
        <v>35232.6</v>
      </c>
      <c r="I73" s="11">
        <v>14932.6</v>
      </c>
      <c r="J73" s="11">
        <v>10100</v>
      </c>
      <c r="K73" s="11">
        <v>10200</v>
      </c>
      <c r="L73" s="11">
        <f t="shared" si="16"/>
        <v>0</v>
      </c>
      <c r="M73" s="11">
        <v>0</v>
      </c>
      <c r="N73" s="11">
        <v>0</v>
      </c>
      <c r="O73" s="11">
        <v>0</v>
      </c>
      <c r="P73" s="11">
        <v>50362.400000000001</v>
      </c>
      <c r="Q73" s="5" t="s">
        <v>105</v>
      </c>
    </row>
    <row r="74" spans="1:17" ht="70.2" customHeight="1" x14ac:dyDescent="0.35">
      <c r="A74" s="4" t="s">
        <v>222</v>
      </c>
      <c r="B74" s="4" t="s">
        <v>299</v>
      </c>
      <c r="C74" s="11">
        <f t="shared" si="12"/>
        <v>29565.599999999999</v>
      </c>
      <c r="D74" s="11">
        <f t="shared" si="13"/>
        <v>2965.6</v>
      </c>
      <c r="E74" s="11">
        <v>555.6</v>
      </c>
      <c r="F74" s="11">
        <v>1192</v>
      </c>
      <c r="G74" s="11">
        <v>1218</v>
      </c>
      <c r="H74" s="11">
        <f t="shared" si="14"/>
        <v>26600</v>
      </c>
      <c r="I74" s="11">
        <v>5000</v>
      </c>
      <c r="J74" s="11">
        <v>10700</v>
      </c>
      <c r="K74" s="11">
        <v>10900</v>
      </c>
      <c r="L74" s="11">
        <f t="shared" si="16"/>
        <v>0</v>
      </c>
      <c r="M74" s="11">
        <v>0</v>
      </c>
      <c r="N74" s="11">
        <v>0</v>
      </c>
      <c r="O74" s="11">
        <v>0</v>
      </c>
      <c r="P74" s="11">
        <v>29565.599999999999</v>
      </c>
      <c r="Q74" s="5" t="s">
        <v>105</v>
      </c>
    </row>
    <row r="75" spans="1:17" ht="108" x14ac:dyDescent="0.35">
      <c r="A75" s="4" t="s">
        <v>223</v>
      </c>
      <c r="B75" s="4" t="s">
        <v>108</v>
      </c>
      <c r="C75" s="11">
        <f t="shared" si="12"/>
        <v>2700</v>
      </c>
      <c r="D75" s="11">
        <v>0</v>
      </c>
      <c r="E75" s="11">
        <v>0</v>
      </c>
      <c r="F75" s="11">
        <v>0</v>
      </c>
      <c r="G75" s="11">
        <v>0</v>
      </c>
      <c r="H75" s="11">
        <f t="shared" si="14"/>
        <v>2700</v>
      </c>
      <c r="I75" s="11">
        <v>0</v>
      </c>
      <c r="J75" s="11">
        <v>1200</v>
      </c>
      <c r="K75" s="11">
        <v>1500</v>
      </c>
      <c r="L75" s="11">
        <f t="shared" si="16"/>
        <v>0</v>
      </c>
      <c r="M75" s="11">
        <v>0</v>
      </c>
      <c r="N75" s="11">
        <v>0</v>
      </c>
      <c r="O75" s="11">
        <v>0</v>
      </c>
      <c r="P75" s="11">
        <v>2700</v>
      </c>
      <c r="Q75" s="5" t="s">
        <v>105</v>
      </c>
    </row>
    <row r="76" spans="1:17" ht="118.2" customHeight="1" x14ac:dyDescent="0.35">
      <c r="A76" s="4" t="s">
        <v>224</v>
      </c>
      <c r="B76" s="4" t="s">
        <v>109</v>
      </c>
      <c r="C76" s="11">
        <f>D76+H76+L76</f>
        <v>34220.5</v>
      </c>
      <c r="D76" s="11">
        <v>0</v>
      </c>
      <c r="E76" s="11">
        <v>0</v>
      </c>
      <c r="F76" s="11">
        <v>0</v>
      </c>
      <c r="G76" s="11">
        <v>0</v>
      </c>
      <c r="H76" s="11">
        <f t="shared" si="14"/>
        <v>34220.5</v>
      </c>
      <c r="I76" s="11">
        <v>7220.5</v>
      </c>
      <c r="J76" s="11">
        <v>12000</v>
      </c>
      <c r="K76" s="11">
        <v>15000</v>
      </c>
      <c r="L76" s="11">
        <f t="shared" si="16"/>
        <v>0</v>
      </c>
      <c r="M76" s="11">
        <v>0</v>
      </c>
      <c r="N76" s="11">
        <v>0</v>
      </c>
      <c r="O76" s="11">
        <v>0</v>
      </c>
      <c r="P76" s="11">
        <v>34220.5</v>
      </c>
      <c r="Q76" s="5" t="s">
        <v>105</v>
      </c>
    </row>
    <row r="77" spans="1:17" ht="72" x14ac:dyDescent="0.35">
      <c r="A77" s="4"/>
      <c r="B77" s="4" t="s">
        <v>110</v>
      </c>
      <c r="C77" s="4"/>
      <c r="D77" s="4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5"/>
    </row>
    <row r="78" spans="1:17" ht="126" x14ac:dyDescent="0.35">
      <c r="A78" s="4" t="s">
        <v>225</v>
      </c>
      <c r="B78" s="17" t="s">
        <v>111</v>
      </c>
      <c r="C78" s="11">
        <f>SUM(D78+H78+L78)</f>
        <v>19800</v>
      </c>
      <c r="D78" s="11">
        <f t="shared" ref="D78:D80" si="17">SUM(E78:G78)</f>
        <v>5940</v>
      </c>
      <c r="E78" s="11">
        <v>0</v>
      </c>
      <c r="F78" s="11">
        <v>5940</v>
      </c>
      <c r="G78" s="11">
        <v>0</v>
      </c>
      <c r="H78" s="11">
        <f t="shared" ref="H78:H80" si="18">SUM(I78:K78)</f>
        <v>13860</v>
      </c>
      <c r="I78" s="11">
        <v>0</v>
      </c>
      <c r="J78" s="11">
        <v>13860</v>
      </c>
      <c r="K78" s="11">
        <v>0</v>
      </c>
      <c r="L78" s="11">
        <f t="shared" ref="L78:L79" si="19">SUM(M78:O78)</f>
        <v>0</v>
      </c>
      <c r="M78" s="11">
        <v>0</v>
      </c>
      <c r="N78" s="11">
        <v>0</v>
      </c>
      <c r="O78" s="11">
        <v>0</v>
      </c>
      <c r="P78" s="11">
        <v>19800</v>
      </c>
      <c r="Q78" s="5" t="s">
        <v>292</v>
      </c>
    </row>
    <row r="79" spans="1:17" ht="126" x14ac:dyDescent="0.35">
      <c r="A79" s="4" t="s">
        <v>226</v>
      </c>
      <c r="B79" s="17" t="s">
        <v>112</v>
      </c>
      <c r="C79" s="11">
        <f>SUM(D79+H79+L79)</f>
        <v>19870</v>
      </c>
      <c r="D79" s="11">
        <f t="shared" si="17"/>
        <v>5961</v>
      </c>
      <c r="E79" s="11">
        <v>0</v>
      </c>
      <c r="F79" s="11">
        <v>0</v>
      </c>
      <c r="G79" s="11">
        <v>5961</v>
      </c>
      <c r="H79" s="11">
        <f t="shared" si="18"/>
        <v>13909</v>
      </c>
      <c r="I79" s="11">
        <v>0</v>
      </c>
      <c r="J79" s="11">
        <v>0</v>
      </c>
      <c r="K79" s="11">
        <v>13909</v>
      </c>
      <c r="L79" s="11">
        <f t="shared" si="19"/>
        <v>0</v>
      </c>
      <c r="M79" s="11">
        <v>0</v>
      </c>
      <c r="N79" s="11">
        <v>0</v>
      </c>
      <c r="O79" s="11">
        <v>0</v>
      </c>
      <c r="P79" s="11">
        <v>19870</v>
      </c>
      <c r="Q79" s="5" t="s">
        <v>292</v>
      </c>
    </row>
    <row r="80" spans="1:17" ht="82.2" customHeight="1" x14ac:dyDescent="0.35">
      <c r="A80" s="4" t="s">
        <v>227</v>
      </c>
      <c r="B80" s="4" t="s">
        <v>113</v>
      </c>
      <c r="C80" s="11">
        <f>SUM(D80+H80+L80)</f>
        <v>1000</v>
      </c>
      <c r="D80" s="11">
        <f t="shared" si="17"/>
        <v>1000</v>
      </c>
      <c r="E80" s="11">
        <v>0</v>
      </c>
      <c r="F80" s="11">
        <v>1000</v>
      </c>
      <c r="G80" s="11">
        <v>0</v>
      </c>
      <c r="H80" s="11">
        <f t="shared" si="18"/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1000</v>
      </c>
      <c r="Q80" s="5" t="s">
        <v>105</v>
      </c>
    </row>
    <row r="81" spans="1:17" ht="130.80000000000001" customHeight="1" x14ac:dyDescent="0.35">
      <c r="A81" s="4"/>
      <c r="B81" s="4" t="s">
        <v>114</v>
      </c>
      <c r="C81" s="4"/>
      <c r="D81" s="4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5"/>
    </row>
    <row r="82" spans="1:17" ht="62.4" customHeight="1" x14ac:dyDescent="0.35">
      <c r="A82" s="4" t="s">
        <v>228</v>
      </c>
      <c r="B82" s="4" t="s">
        <v>115</v>
      </c>
      <c r="C82" s="11">
        <f>SUM(D82+H82+L82)</f>
        <v>23225</v>
      </c>
      <c r="D82" s="11">
        <f t="shared" ref="D82:D86" si="20">SUM(E82:G82)</f>
        <v>6922.5</v>
      </c>
      <c r="E82" s="11">
        <v>0</v>
      </c>
      <c r="F82" s="11">
        <v>6922.5</v>
      </c>
      <c r="G82" s="11">
        <v>0</v>
      </c>
      <c r="H82" s="11">
        <f t="shared" ref="H82:H84" si="21">SUM(I82:K82)</f>
        <v>16152.5</v>
      </c>
      <c r="I82" s="11">
        <v>0</v>
      </c>
      <c r="J82" s="11">
        <v>16152.5</v>
      </c>
      <c r="K82" s="11">
        <v>0</v>
      </c>
      <c r="L82" s="11">
        <f t="shared" ref="L82:L84" si="22">SUM(M82:O82)</f>
        <v>150</v>
      </c>
      <c r="M82" s="11">
        <v>0</v>
      </c>
      <c r="N82" s="11">
        <v>150</v>
      </c>
      <c r="O82" s="11">
        <v>0</v>
      </c>
      <c r="P82" s="11">
        <v>23225</v>
      </c>
      <c r="Q82" s="5" t="s">
        <v>105</v>
      </c>
    </row>
    <row r="83" spans="1:17" ht="46.2" customHeight="1" x14ac:dyDescent="0.35">
      <c r="A83" s="4" t="s">
        <v>229</v>
      </c>
      <c r="B83" s="4" t="s">
        <v>278</v>
      </c>
      <c r="C83" s="11">
        <f>SUM(D83+H83+L83)</f>
        <v>5890.3</v>
      </c>
      <c r="D83" s="11">
        <f t="shared" si="20"/>
        <v>1686.09</v>
      </c>
      <c r="E83" s="11">
        <v>1686.09</v>
      </c>
      <c r="F83" s="11">
        <v>0</v>
      </c>
      <c r="G83" s="11">
        <v>0</v>
      </c>
      <c r="H83" s="11">
        <f t="shared" si="21"/>
        <v>3934.21</v>
      </c>
      <c r="I83" s="11">
        <v>3934.21</v>
      </c>
      <c r="J83" s="11">
        <v>0</v>
      </c>
      <c r="K83" s="11">
        <v>0</v>
      </c>
      <c r="L83" s="11">
        <f t="shared" si="22"/>
        <v>270</v>
      </c>
      <c r="M83" s="11">
        <v>0</v>
      </c>
      <c r="N83" s="11">
        <v>270</v>
      </c>
      <c r="O83" s="11">
        <v>0</v>
      </c>
      <c r="P83" s="11">
        <v>5890.3</v>
      </c>
      <c r="Q83" s="5" t="s">
        <v>105</v>
      </c>
    </row>
    <row r="84" spans="1:17" ht="63" customHeight="1" x14ac:dyDescent="0.35">
      <c r="A84" s="4" t="s">
        <v>230</v>
      </c>
      <c r="B84" s="4" t="s">
        <v>116</v>
      </c>
      <c r="C84" s="11">
        <f>SUM(D84+H84+L84)</f>
        <v>3467.14</v>
      </c>
      <c r="D84" s="11">
        <f t="shared" si="20"/>
        <v>1004.14</v>
      </c>
      <c r="E84" s="11">
        <v>0</v>
      </c>
      <c r="F84" s="11">
        <v>1004.14</v>
      </c>
      <c r="G84" s="11">
        <v>0</v>
      </c>
      <c r="H84" s="11">
        <f t="shared" si="21"/>
        <v>2343</v>
      </c>
      <c r="I84" s="11">
        <v>2343</v>
      </c>
      <c r="J84" s="11">
        <v>0</v>
      </c>
      <c r="K84" s="11">
        <v>0</v>
      </c>
      <c r="L84" s="11">
        <f t="shared" si="22"/>
        <v>120</v>
      </c>
      <c r="M84" s="11">
        <v>0</v>
      </c>
      <c r="N84" s="11">
        <v>120</v>
      </c>
      <c r="O84" s="11">
        <v>0</v>
      </c>
      <c r="P84" s="11">
        <v>3467.14</v>
      </c>
      <c r="Q84" s="5" t="s">
        <v>105</v>
      </c>
    </row>
    <row r="85" spans="1:17" ht="136.19999999999999" customHeight="1" x14ac:dyDescent="0.35">
      <c r="A85" s="4" t="s">
        <v>231</v>
      </c>
      <c r="B85" s="4" t="s">
        <v>117</v>
      </c>
      <c r="C85" s="11">
        <f>SUM(D85+H85+L85)</f>
        <v>54410</v>
      </c>
      <c r="D85" s="11">
        <f t="shared" si="20"/>
        <v>16512</v>
      </c>
      <c r="E85" s="11">
        <v>270</v>
      </c>
      <c r="F85" s="11">
        <v>2850</v>
      </c>
      <c r="G85" s="11">
        <v>13392</v>
      </c>
      <c r="H85" s="11">
        <f t="shared" ref="H85:H86" si="23">SUM(I85:K85)</f>
        <v>37898</v>
      </c>
      <c r="I85" s="11">
        <v>0</v>
      </c>
      <c r="J85" s="11">
        <v>6650</v>
      </c>
      <c r="K85" s="11">
        <v>31248</v>
      </c>
      <c r="L85" s="11">
        <f>SUM(M85:O85)</f>
        <v>0</v>
      </c>
      <c r="M85" s="11">
        <v>0</v>
      </c>
      <c r="N85" s="11">
        <v>0</v>
      </c>
      <c r="O85" s="11">
        <v>0</v>
      </c>
      <c r="P85" s="11">
        <v>54410</v>
      </c>
      <c r="Q85" s="5" t="s">
        <v>105</v>
      </c>
    </row>
    <row r="86" spans="1:17" ht="60" customHeight="1" x14ac:dyDescent="0.35">
      <c r="A86" s="4" t="s">
        <v>232</v>
      </c>
      <c r="B86" s="4" t="s">
        <v>118</v>
      </c>
      <c r="C86" s="11">
        <f>SUM(D86+H86+L86)</f>
        <v>209000</v>
      </c>
      <c r="D86" s="11">
        <f t="shared" si="20"/>
        <v>5000</v>
      </c>
      <c r="E86" s="11">
        <v>0</v>
      </c>
      <c r="F86" s="11">
        <v>5000</v>
      </c>
      <c r="G86" s="11">
        <v>0</v>
      </c>
      <c r="H86" s="11">
        <f t="shared" si="23"/>
        <v>0</v>
      </c>
      <c r="I86" s="11">
        <v>0</v>
      </c>
      <c r="J86" s="11">
        <v>0</v>
      </c>
      <c r="K86" s="11">
        <v>0</v>
      </c>
      <c r="L86" s="11">
        <f t="shared" ref="L86" si="24">SUM(M86:O86)</f>
        <v>204000</v>
      </c>
      <c r="M86" s="11">
        <v>0</v>
      </c>
      <c r="N86" s="11">
        <v>204000</v>
      </c>
      <c r="O86" s="11">
        <v>0</v>
      </c>
      <c r="P86" s="11">
        <v>209000</v>
      </c>
      <c r="Q86" s="5" t="s">
        <v>105</v>
      </c>
    </row>
    <row r="87" spans="1:17" ht="150.6" customHeight="1" x14ac:dyDescent="0.35">
      <c r="A87" s="4" t="s">
        <v>233</v>
      </c>
      <c r="B87" s="4" t="s">
        <v>275</v>
      </c>
      <c r="C87" s="11">
        <f t="shared" ref="C87:C88" si="25">L87</f>
        <v>3000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f>M87+N87+O87</f>
        <v>3000</v>
      </c>
      <c r="M87" s="11">
        <v>1000</v>
      </c>
      <c r="N87" s="11">
        <v>1000</v>
      </c>
      <c r="O87" s="11">
        <v>1000</v>
      </c>
      <c r="P87" s="11">
        <v>3000</v>
      </c>
      <c r="Q87" s="5" t="s">
        <v>105</v>
      </c>
    </row>
    <row r="88" spans="1:17" ht="72" customHeight="1" x14ac:dyDescent="0.35">
      <c r="A88" s="4" t="s">
        <v>235</v>
      </c>
      <c r="B88" s="4" t="s">
        <v>119</v>
      </c>
      <c r="C88" s="11">
        <f t="shared" si="25"/>
        <v>2400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f t="shared" ref="L88:L107" si="26">SUM(M88:O88)</f>
        <v>2400</v>
      </c>
      <c r="M88" s="11">
        <v>800</v>
      </c>
      <c r="N88" s="11">
        <v>800</v>
      </c>
      <c r="O88" s="11">
        <v>800</v>
      </c>
      <c r="P88" s="11">
        <v>2400</v>
      </c>
      <c r="Q88" s="5" t="s">
        <v>105</v>
      </c>
    </row>
    <row r="89" spans="1:17" ht="93" customHeight="1" x14ac:dyDescent="0.35">
      <c r="A89" s="4" t="s">
        <v>236</v>
      </c>
      <c r="B89" s="4" t="s">
        <v>120</v>
      </c>
      <c r="C89" s="11">
        <f t="shared" ref="C89:C115" si="27">SUM(D89+H89+L89)</f>
        <v>2032</v>
      </c>
      <c r="D89" s="11">
        <f t="shared" ref="D89:D107" si="28">SUM(E89:G89)</f>
        <v>2032</v>
      </c>
      <c r="E89" s="11">
        <v>640</v>
      </c>
      <c r="F89" s="11">
        <v>678</v>
      </c>
      <c r="G89" s="11">
        <v>714</v>
      </c>
      <c r="H89" s="11">
        <f t="shared" ref="H89:H96" si="29">SUM(I89:K89)</f>
        <v>0</v>
      </c>
      <c r="I89" s="11">
        <v>0</v>
      </c>
      <c r="J89" s="11">
        <v>0</v>
      </c>
      <c r="K89" s="11">
        <v>0</v>
      </c>
      <c r="L89" s="11">
        <f t="shared" si="26"/>
        <v>0</v>
      </c>
      <c r="M89" s="11">
        <v>0</v>
      </c>
      <c r="N89" s="11">
        <v>0</v>
      </c>
      <c r="O89" s="11">
        <v>0</v>
      </c>
      <c r="P89" s="11">
        <v>2032</v>
      </c>
      <c r="Q89" s="5" t="s">
        <v>121</v>
      </c>
    </row>
    <row r="90" spans="1:17" ht="126" customHeight="1" x14ac:dyDescent="0.35">
      <c r="A90" s="4" t="s">
        <v>234</v>
      </c>
      <c r="B90" s="4" t="s">
        <v>122</v>
      </c>
      <c r="C90" s="11">
        <f t="shared" si="27"/>
        <v>2879.2</v>
      </c>
      <c r="D90" s="11">
        <f t="shared" si="28"/>
        <v>0</v>
      </c>
      <c r="E90" s="11">
        <v>0</v>
      </c>
      <c r="F90" s="11">
        <v>0</v>
      </c>
      <c r="G90" s="11">
        <v>0</v>
      </c>
      <c r="H90" s="11">
        <f t="shared" si="29"/>
        <v>2879.2</v>
      </c>
      <c r="I90" s="11">
        <v>2879.2</v>
      </c>
      <c r="J90" s="11">
        <v>0</v>
      </c>
      <c r="K90" s="11">
        <v>0</v>
      </c>
      <c r="L90" s="11">
        <f t="shared" si="26"/>
        <v>0</v>
      </c>
      <c r="M90" s="11">
        <v>0</v>
      </c>
      <c r="N90" s="11">
        <v>0</v>
      </c>
      <c r="O90" s="11">
        <v>0</v>
      </c>
      <c r="P90" s="11" t="s">
        <v>123</v>
      </c>
      <c r="Q90" s="5" t="s">
        <v>293</v>
      </c>
    </row>
    <row r="91" spans="1:17" ht="138" customHeight="1" x14ac:dyDescent="0.35">
      <c r="A91" s="4" t="s">
        <v>237</v>
      </c>
      <c r="B91" s="4" t="s">
        <v>124</v>
      </c>
      <c r="C91" s="11">
        <f t="shared" si="27"/>
        <v>7554.4</v>
      </c>
      <c r="D91" s="11">
        <f t="shared" si="28"/>
        <v>7554.4</v>
      </c>
      <c r="E91" s="11">
        <v>2380</v>
      </c>
      <c r="F91" s="11">
        <v>2520.4</v>
      </c>
      <c r="G91" s="11">
        <v>2654</v>
      </c>
      <c r="H91" s="11">
        <f t="shared" si="29"/>
        <v>0</v>
      </c>
      <c r="I91" s="11">
        <v>0</v>
      </c>
      <c r="J91" s="11">
        <v>0</v>
      </c>
      <c r="K91" s="11">
        <v>0</v>
      </c>
      <c r="L91" s="11">
        <f t="shared" si="26"/>
        <v>0</v>
      </c>
      <c r="M91" s="11">
        <v>0</v>
      </c>
      <c r="N91" s="11">
        <v>0</v>
      </c>
      <c r="O91" s="11">
        <v>0</v>
      </c>
      <c r="P91" s="11">
        <v>7554.4</v>
      </c>
      <c r="Q91" s="5" t="s">
        <v>125</v>
      </c>
    </row>
    <row r="92" spans="1:17" ht="157.19999999999999" customHeight="1" x14ac:dyDescent="0.35">
      <c r="A92" s="4" t="s">
        <v>238</v>
      </c>
      <c r="B92" s="4" t="s">
        <v>126</v>
      </c>
      <c r="C92" s="11">
        <f t="shared" si="27"/>
        <v>31006.7</v>
      </c>
      <c r="D92" s="11">
        <f t="shared" si="28"/>
        <v>31006.7</v>
      </c>
      <c r="E92" s="11">
        <v>9563.7000000000007</v>
      </c>
      <c r="F92" s="11">
        <v>10444.700000000001</v>
      </c>
      <c r="G92" s="11">
        <v>10998.3</v>
      </c>
      <c r="H92" s="11">
        <f t="shared" si="29"/>
        <v>0</v>
      </c>
      <c r="I92" s="11">
        <v>0</v>
      </c>
      <c r="J92" s="11">
        <v>0</v>
      </c>
      <c r="K92" s="11">
        <v>0</v>
      </c>
      <c r="L92" s="11">
        <f t="shared" si="26"/>
        <v>0</v>
      </c>
      <c r="M92" s="11">
        <v>0</v>
      </c>
      <c r="N92" s="11">
        <v>0</v>
      </c>
      <c r="O92" s="11">
        <v>0</v>
      </c>
      <c r="P92" s="11">
        <v>31006.7</v>
      </c>
      <c r="Q92" s="5" t="s">
        <v>127</v>
      </c>
    </row>
    <row r="93" spans="1:17" ht="223.2" customHeight="1" x14ac:dyDescent="0.35">
      <c r="A93" s="4" t="s">
        <v>239</v>
      </c>
      <c r="B93" s="4" t="s">
        <v>128</v>
      </c>
      <c r="C93" s="11">
        <f t="shared" si="27"/>
        <v>109813.6</v>
      </c>
      <c r="D93" s="11">
        <f t="shared" si="28"/>
        <v>109813.6</v>
      </c>
      <c r="E93" s="11">
        <v>34066.400000000001</v>
      </c>
      <c r="F93" s="11">
        <v>36895.9</v>
      </c>
      <c r="G93" s="11">
        <v>38851.300000000003</v>
      </c>
      <c r="H93" s="11">
        <f t="shared" si="29"/>
        <v>0</v>
      </c>
      <c r="I93" s="11">
        <v>0</v>
      </c>
      <c r="J93" s="11">
        <v>0</v>
      </c>
      <c r="K93" s="11">
        <v>0</v>
      </c>
      <c r="L93" s="11">
        <f t="shared" si="26"/>
        <v>0</v>
      </c>
      <c r="M93" s="11">
        <v>0</v>
      </c>
      <c r="N93" s="11">
        <v>0</v>
      </c>
      <c r="O93" s="11">
        <v>0</v>
      </c>
      <c r="P93" s="11">
        <v>109813.6</v>
      </c>
      <c r="Q93" s="5" t="s">
        <v>129</v>
      </c>
    </row>
    <row r="94" spans="1:17" ht="148.5" customHeight="1" x14ac:dyDescent="0.35">
      <c r="A94" s="4" t="s">
        <v>240</v>
      </c>
      <c r="B94" s="4" t="s">
        <v>130</v>
      </c>
      <c r="C94" s="11">
        <f t="shared" si="27"/>
        <v>35627.5</v>
      </c>
      <c r="D94" s="11">
        <f t="shared" si="28"/>
        <v>35627.5</v>
      </c>
      <c r="E94" s="11">
        <v>11001.3</v>
      </c>
      <c r="F94" s="11">
        <v>11995.2</v>
      </c>
      <c r="G94" s="11">
        <v>12631</v>
      </c>
      <c r="H94" s="11">
        <f t="shared" si="29"/>
        <v>0</v>
      </c>
      <c r="I94" s="11">
        <v>0</v>
      </c>
      <c r="J94" s="11">
        <v>0</v>
      </c>
      <c r="K94" s="11">
        <v>0</v>
      </c>
      <c r="L94" s="11">
        <f t="shared" si="26"/>
        <v>0</v>
      </c>
      <c r="M94" s="11">
        <v>0</v>
      </c>
      <c r="N94" s="11">
        <v>0</v>
      </c>
      <c r="O94" s="11">
        <v>0</v>
      </c>
      <c r="P94" s="11" t="s">
        <v>131</v>
      </c>
      <c r="Q94" s="5" t="s">
        <v>294</v>
      </c>
    </row>
    <row r="95" spans="1:17" ht="75" customHeight="1" x14ac:dyDescent="0.35">
      <c r="A95" s="4" t="s">
        <v>241</v>
      </c>
      <c r="B95" s="4" t="s">
        <v>276</v>
      </c>
      <c r="C95" s="11">
        <f t="shared" si="27"/>
        <v>49770.3</v>
      </c>
      <c r="D95" s="11">
        <f t="shared" si="28"/>
        <v>49770.3</v>
      </c>
      <c r="E95" s="11">
        <v>15680</v>
      </c>
      <c r="F95" s="11">
        <v>16605.099999999999</v>
      </c>
      <c r="G95" s="11">
        <v>17485.2</v>
      </c>
      <c r="H95" s="11">
        <f t="shared" si="29"/>
        <v>0</v>
      </c>
      <c r="I95" s="11">
        <v>0</v>
      </c>
      <c r="J95" s="11">
        <v>0</v>
      </c>
      <c r="K95" s="11">
        <v>0</v>
      </c>
      <c r="L95" s="11">
        <f t="shared" si="26"/>
        <v>0</v>
      </c>
      <c r="M95" s="11">
        <v>0</v>
      </c>
      <c r="N95" s="11">
        <v>0</v>
      </c>
      <c r="O95" s="11">
        <v>0</v>
      </c>
      <c r="P95" s="11">
        <v>49770.3</v>
      </c>
      <c r="Q95" s="5" t="s">
        <v>132</v>
      </c>
    </row>
    <row r="96" spans="1:17" ht="126" customHeight="1" x14ac:dyDescent="0.35">
      <c r="A96" s="4" t="s">
        <v>242</v>
      </c>
      <c r="B96" s="4" t="s">
        <v>169</v>
      </c>
      <c r="C96" s="11">
        <f t="shared" si="27"/>
        <v>11933.8</v>
      </c>
      <c r="D96" s="11">
        <f t="shared" si="28"/>
        <v>11933.8</v>
      </c>
      <c r="E96" s="19">
        <v>3215</v>
      </c>
      <c r="F96" s="20">
        <v>4313.7</v>
      </c>
      <c r="G96" s="20">
        <v>4405.1000000000004</v>
      </c>
      <c r="H96" s="11">
        <f t="shared" si="29"/>
        <v>0</v>
      </c>
      <c r="I96" s="20">
        <v>0</v>
      </c>
      <c r="J96" s="20">
        <v>0</v>
      </c>
      <c r="K96" s="20">
        <v>0</v>
      </c>
      <c r="L96" s="11">
        <f t="shared" si="26"/>
        <v>0</v>
      </c>
      <c r="M96" s="20">
        <v>0</v>
      </c>
      <c r="N96" s="20">
        <v>0</v>
      </c>
      <c r="O96" s="20">
        <v>0</v>
      </c>
      <c r="P96" s="16">
        <v>11933.8</v>
      </c>
      <c r="Q96" s="5" t="s">
        <v>133</v>
      </c>
    </row>
    <row r="97" spans="1:17" ht="105.75" customHeight="1" x14ac:dyDescent="0.35">
      <c r="A97" s="4" t="s">
        <v>243</v>
      </c>
      <c r="B97" s="4" t="s">
        <v>134</v>
      </c>
      <c r="C97" s="11">
        <f t="shared" si="27"/>
        <v>12020</v>
      </c>
      <c r="D97" s="11">
        <f t="shared" si="28"/>
        <v>2020</v>
      </c>
      <c r="E97" s="16">
        <v>20</v>
      </c>
      <c r="F97" s="16">
        <v>1000</v>
      </c>
      <c r="G97" s="16">
        <v>1000</v>
      </c>
      <c r="H97" s="11">
        <f t="shared" ref="H97" si="30">SUM(I97:K97)</f>
        <v>0</v>
      </c>
      <c r="I97" s="16">
        <v>0</v>
      </c>
      <c r="J97" s="16">
        <v>0</v>
      </c>
      <c r="K97" s="16">
        <v>0</v>
      </c>
      <c r="L97" s="11">
        <f t="shared" si="26"/>
        <v>10000</v>
      </c>
      <c r="M97" s="16">
        <v>0</v>
      </c>
      <c r="N97" s="16">
        <v>5000</v>
      </c>
      <c r="O97" s="16">
        <v>5000</v>
      </c>
      <c r="P97" s="16">
        <v>12020</v>
      </c>
      <c r="Q97" s="5" t="s">
        <v>133</v>
      </c>
    </row>
    <row r="98" spans="1:17" ht="103.2" customHeight="1" x14ac:dyDescent="0.35">
      <c r="A98" s="4" t="s">
        <v>244</v>
      </c>
      <c r="B98" s="4" t="s">
        <v>135</v>
      </c>
      <c r="C98" s="11">
        <f t="shared" si="27"/>
        <v>340</v>
      </c>
      <c r="D98" s="11">
        <f t="shared" si="28"/>
        <v>340</v>
      </c>
      <c r="E98" s="11">
        <v>110</v>
      </c>
      <c r="F98" s="11">
        <v>110</v>
      </c>
      <c r="G98" s="11">
        <v>120</v>
      </c>
      <c r="H98" s="11">
        <f t="shared" ref="H98:H107" si="31">SUM(I98:K98)</f>
        <v>0</v>
      </c>
      <c r="I98" s="11">
        <v>0</v>
      </c>
      <c r="J98" s="11">
        <v>0</v>
      </c>
      <c r="K98" s="11">
        <v>0</v>
      </c>
      <c r="L98" s="11">
        <f t="shared" si="26"/>
        <v>0</v>
      </c>
      <c r="M98" s="11">
        <v>0</v>
      </c>
      <c r="N98" s="11">
        <v>0</v>
      </c>
      <c r="O98" s="11">
        <v>0</v>
      </c>
      <c r="P98" s="16">
        <v>340</v>
      </c>
      <c r="Q98" s="5" t="s">
        <v>136</v>
      </c>
    </row>
    <row r="99" spans="1:17" ht="69" customHeight="1" x14ac:dyDescent="0.35">
      <c r="A99" s="4" t="s">
        <v>245</v>
      </c>
      <c r="B99" s="4" t="s">
        <v>137</v>
      </c>
      <c r="C99" s="11">
        <f t="shared" si="27"/>
        <v>128</v>
      </c>
      <c r="D99" s="11">
        <f t="shared" si="28"/>
        <v>128</v>
      </c>
      <c r="E99" s="11">
        <v>0</v>
      </c>
      <c r="F99" s="11">
        <v>63</v>
      </c>
      <c r="G99" s="11">
        <v>65</v>
      </c>
      <c r="H99" s="11">
        <f t="shared" si="31"/>
        <v>0</v>
      </c>
      <c r="I99" s="11">
        <v>0</v>
      </c>
      <c r="J99" s="11">
        <v>0</v>
      </c>
      <c r="K99" s="11">
        <v>0</v>
      </c>
      <c r="L99" s="11">
        <f t="shared" si="26"/>
        <v>0</v>
      </c>
      <c r="M99" s="11">
        <v>0</v>
      </c>
      <c r="N99" s="11">
        <v>0</v>
      </c>
      <c r="O99" s="11">
        <v>0</v>
      </c>
      <c r="P99" s="16">
        <v>128</v>
      </c>
      <c r="Q99" s="5" t="s">
        <v>138</v>
      </c>
    </row>
    <row r="100" spans="1:17" ht="84" customHeight="1" x14ac:dyDescent="0.35">
      <c r="A100" s="4" t="s">
        <v>246</v>
      </c>
      <c r="B100" s="4" t="s">
        <v>139</v>
      </c>
      <c r="C100" s="11">
        <f t="shared" si="27"/>
        <v>240</v>
      </c>
      <c r="D100" s="11">
        <f t="shared" si="28"/>
        <v>240</v>
      </c>
      <c r="E100" s="11">
        <v>80</v>
      </c>
      <c r="F100" s="11">
        <v>80</v>
      </c>
      <c r="G100" s="11">
        <v>80</v>
      </c>
      <c r="H100" s="11">
        <f t="shared" si="31"/>
        <v>0</v>
      </c>
      <c r="I100" s="11">
        <v>0</v>
      </c>
      <c r="J100" s="11">
        <v>0</v>
      </c>
      <c r="K100" s="11">
        <v>0</v>
      </c>
      <c r="L100" s="11">
        <f t="shared" si="26"/>
        <v>0</v>
      </c>
      <c r="M100" s="11">
        <v>0</v>
      </c>
      <c r="N100" s="11">
        <v>0</v>
      </c>
      <c r="O100" s="11">
        <v>0</v>
      </c>
      <c r="P100" s="11">
        <v>240</v>
      </c>
      <c r="Q100" s="5" t="s">
        <v>140</v>
      </c>
    </row>
    <row r="101" spans="1:17" ht="117" customHeight="1" x14ac:dyDescent="0.35">
      <c r="A101" s="4" t="s">
        <v>247</v>
      </c>
      <c r="B101" s="4" t="s">
        <v>141</v>
      </c>
      <c r="C101" s="11">
        <f t="shared" si="27"/>
        <v>875</v>
      </c>
      <c r="D101" s="11">
        <f t="shared" si="28"/>
        <v>875</v>
      </c>
      <c r="E101" s="11">
        <v>225</v>
      </c>
      <c r="F101" s="11">
        <v>300</v>
      </c>
      <c r="G101" s="11">
        <v>350</v>
      </c>
      <c r="H101" s="11">
        <f t="shared" si="31"/>
        <v>0</v>
      </c>
      <c r="I101" s="11">
        <v>0</v>
      </c>
      <c r="J101" s="11">
        <v>0</v>
      </c>
      <c r="K101" s="11">
        <v>0</v>
      </c>
      <c r="L101" s="11">
        <f t="shared" si="26"/>
        <v>0</v>
      </c>
      <c r="M101" s="11">
        <v>0</v>
      </c>
      <c r="N101" s="11">
        <v>0</v>
      </c>
      <c r="O101" s="11">
        <v>0</v>
      </c>
      <c r="P101" s="11">
        <v>875</v>
      </c>
      <c r="Q101" s="5" t="s">
        <v>295</v>
      </c>
    </row>
    <row r="102" spans="1:17" ht="90" x14ac:dyDescent="0.35">
      <c r="A102" s="4" t="s">
        <v>248</v>
      </c>
      <c r="B102" s="4" t="s">
        <v>142</v>
      </c>
      <c r="C102" s="11">
        <f t="shared" si="27"/>
        <v>1700</v>
      </c>
      <c r="D102" s="11">
        <f t="shared" si="28"/>
        <v>1700</v>
      </c>
      <c r="E102" s="11">
        <v>0</v>
      </c>
      <c r="F102" s="11">
        <v>800</v>
      </c>
      <c r="G102" s="11">
        <v>900</v>
      </c>
      <c r="H102" s="11">
        <f t="shared" si="31"/>
        <v>0</v>
      </c>
      <c r="I102" s="11">
        <v>0</v>
      </c>
      <c r="J102" s="11">
        <v>0</v>
      </c>
      <c r="K102" s="11">
        <v>0</v>
      </c>
      <c r="L102" s="11">
        <f t="shared" si="26"/>
        <v>0</v>
      </c>
      <c r="M102" s="11">
        <v>0</v>
      </c>
      <c r="N102" s="11">
        <v>0</v>
      </c>
      <c r="O102" s="11">
        <v>0</v>
      </c>
      <c r="P102" s="11">
        <v>1700</v>
      </c>
      <c r="Q102" s="4" t="s">
        <v>296</v>
      </c>
    </row>
    <row r="103" spans="1:17" ht="108" x14ac:dyDescent="0.35">
      <c r="A103" s="4" t="s">
        <v>249</v>
      </c>
      <c r="B103" s="4" t="s">
        <v>143</v>
      </c>
      <c r="C103" s="11">
        <f t="shared" si="27"/>
        <v>19800</v>
      </c>
      <c r="D103" s="11">
        <f t="shared" si="28"/>
        <v>2970</v>
      </c>
      <c r="E103" s="11">
        <v>0</v>
      </c>
      <c r="F103" s="11">
        <v>0</v>
      </c>
      <c r="G103" s="11">
        <v>2970</v>
      </c>
      <c r="H103" s="11">
        <f t="shared" si="31"/>
        <v>16830</v>
      </c>
      <c r="I103" s="11">
        <v>0</v>
      </c>
      <c r="J103" s="11">
        <v>0</v>
      </c>
      <c r="K103" s="11">
        <v>16830</v>
      </c>
      <c r="L103" s="11">
        <f t="shared" si="26"/>
        <v>0</v>
      </c>
      <c r="M103" s="11">
        <v>0</v>
      </c>
      <c r="N103" s="11">
        <v>0</v>
      </c>
      <c r="O103" s="11">
        <v>0</v>
      </c>
      <c r="P103" s="11">
        <v>35640</v>
      </c>
      <c r="Q103" s="5" t="s">
        <v>72</v>
      </c>
    </row>
    <row r="104" spans="1:17" ht="72" x14ac:dyDescent="0.35">
      <c r="A104" s="4" t="s">
        <v>250</v>
      </c>
      <c r="B104" s="4" t="s">
        <v>144</v>
      </c>
      <c r="C104" s="11">
        <f t="shared" si="27"/>
        <v>420</v>
      </c>
      <c r="D104" s="11">
        <f t="shared" si="28"/>
        <v>0</v>
      </c>
      <c r="E104" s="11">
        <v>0</v>
      </c>
      <c r="F104" s="11">
        <v>0</v>
      </c>
      <c r="G104" s="11">
        <v>0</v>
      </c>
      <c r="H104" s="11">
        <f t="shared" si="31"/>
        <v>0</v>
      </c>
      <c r="I104" s="11">
        <v>0</v>
      </c>
      <c r="J104" s="11">
        <v>0</v>
      </c>
      <c r="K104" s="11">
        <v>0</v>
      </c>
      <c r="L104" s="11">
        <f t="shared" si="26"/>
        <v>420</v>
      </c>
      <c r="M104" s="11">
        <v>0</v>
      </c>
      <c r="N104" s="11">
        <v>120</v>
      </c>
      <c r="O104" s="11">
        <v>300</v>
      </c>
      <c r="P104" s="11">
        <v>420</v>
      </c>
      <c r="Q104" s="5" t="s">
        <v>74</v>
      </c>
    </row>
    <row r="105" spans="1:17" ht="111" customHeight="1" x14ac:dyDescent="0.35">
      <c r="A105" s="4" t="s">
        <v>251</v>
      </c>
      <c r="B105" s="4" t="s">
        <v>145</v>
      </c>
      <c r="C105" s="11">
        <f t="shared" si="27"/>
        <v>769.1</v>
      </c>
      <c r="D105" s="11">
        <f t="shared" si="28"/>
        <v>769.1</v>
      </c>
      <c r="E105" s="11">
        <v>274.10000000000002</v>
      </c>
      <c r="F105" s="11">
        <v>245</v>
      </c>
      <c r="G105" s="11">
        <v>250</v>
      </c>
      <c r="H105" s="11">
        <f t="shared" si="31"/>
        <v>0</v>
      </c>
      <c r="I105" s="11">
        <v>0</v>
      </c>
      <c r="J105" s="11">
        <v>0</v>
      </c>
      <c r="K105" s="11">
        <v>0</v>
      </c>
      <c r="L105" s="11">
        <f t="shared" si="26"/>
        <v>0</v>
      </c>
      <c r="M105" s="11">
        <v>0</v>
      </c>
      <c r="N105" s="11">
        <v>0</v>
      </c>
      <c r="O105" s="11">
        <v>0</v>
      </c>
      <c r="P105" s="11">
        <v>769.1</v>
      </c>
      <c r="Q105" s="5" t="s">
        <v>146</v>
      </c>
    </row>
    <row r="106" spans="1:17" ht="162" x14ac:dyDescent="0.35">
      <c r="A106" s="4" t="s">
        <v>252</v>
      </c>
      <c r="B106" s="4" t="s">
        <v>147</v>
      </c>
      <c r="C106" s="11">
        <f t="shared" si="27"/>
        <v>5294.6</v>
      </c>
      <c r="D106" s="11">
        <f t="shared" si="28"/>
        <v>5294.6</v>
      </c>
      <c r="E106" s="11">
        <v>1899.6</v>
      </c>
      <c r="F106" s="11">
        <v>1685</v>
      </c>
      <c r="G106" s="11">
        <v>1710</v>
      </c>
      <c r="H106" s="11">
        <f t="shared" si="31"/>
        <v>0</v>
      </c>
      <c r="I106" s="11">
        <v>0</v>
      </c>
      <c r="J106" s="11">
        <v>0</v>
      </c>
      <c r="K106" s="11">
        <v>0</v>
      </c>
      <c r="L106" s="11">
        <f t="shared" si="26"/>
        <v>0</v>
      </c>
      <c r="M106" s="11">
        <v>0</v>
      </c>
      <c r="N106" s="11">
        <v>0</v>
      </c>
      <c r="O106" s="11">
        <v>0</v>
      </c>
      <c r="P106" s="16">
        <v>5294.6</v>
      </c>
      <c r="Q106" s="5" t="s">
        <v>146</v>
      </c>
    </row>
    <row r="107" spans="1:17" ht="72" x14ac:dyDescent="0.35">
      <c r="A107" s="4" t="s">
        <v>253</v>
      </c>
      <c r="B107" s="4" t="s">
        <v>148</v>
      </c>
      <c r="C107" s="11">
        <f t="shared" si="27"/>
        <v>422246.20999999996</v>
      </c>
      <c r="D107" s="11">
        <f t="shared" si="28"/>
        <v>1000</v>
      </c>
      <c r="E107" s="11">
        <v>0</v>
      </c>
      <c r="F107" s="11">
        <v>0</v>
      </c>
      <c r="G107" s="11">
        <v>1000</v>
      </c>
      <c r="H107" s="11">
        <f t="shared" si="31"/>
        <v>210623.21</v>
      </c>
      <c r="I107" s="11">
        <v>0</v>
      </c>
      <c r="J107" s="11">
        <v>0</v>
      </c>
      <c r="K107" s="11">
        <v>210623.21</v>
      </c>
      <c r="L107" s="11">
        <f t="shared" si="26"/>
        <v>210623</v>
      </c>
      <c r="M107" s="11">
        <v>0</v>
      </c>
      <c r="N107" s="11">
        <v>0</v>
      </c>
      <c r="O107" s="11">
        <v>210623</v>
      </c>
      <c r="P107" s="11">
        <v>844492.21</v>
      </c>
      <c r="Q107" s="5" t="s">
        <v>24</v>
      </c>
    </row>
    <row r="108" spans="1:17" ht="54" x14ac:dyDescent="0.35">
      <c r="A108" s="21" t="s">
        <v>254</v>
      </c>
      <c r="B108" s="21" t="s">
        <v>306</v>
      </c>
      <c r="C108" s="11">
        <f t="shared" si="27"/>
        <v>645000</v>
      </c>
      <c r="D108" s="11">
        <f>E108+F108+G108</f>
        <v>45000</v>
      </c>
      <c r="E108" s="11">
        <v>0</v>
      </c>
      <c r="F108" s="11">
        <v>0</v>
      </c>
      <c r="G108" s="11">
        <v>45000</v>
      </c>
      <c r="H108" s="11">
        <v>0</v>
      </c>
      <c r="I108" s="11">
        <v>0</v>
      </c>
      <c r="J108" s="11">
        <v>0</v>
      </c>
      <c r="K108" s="11">
        <v>0</v>
      </c>
      <c r="L108" s="11">
        <f>M108+N108+O108</f>
        <v>600000</v>
      </c>
      <c r="M108" s="11">
        <v>0</v>
      </c>
      <c r="N108" s="11">
        <v>300000</v>
      </c>
      <c r="O108" s="11">
        <v>300000</v>
      </c>
      <c r="P108" s="11">
        <v>890000</v>
      </c>
      <c r="Q108" s="22" t="s">
        <v>149</v>
      </c>
    </row>
    <row r="109" spans="1:17" ht="108" x14ac:dyDescent="0.35">
      <c r="A109" s="4" t="s">
        <v>255</v>
      </c>
      <c r="B109" s="4" t="s">
        <v>150</v>
      </c>
      <c r="C109" s="11">
        <f t="shared" si="27"/>
        <v>400000</v>
      </c>
      <c r="D109" s="11">
        <f t="shared" ref="D109:D125" si="32">SUM(E109:G109)</f>
        <v>0</v>
      </c>
      <c r="E109" s="11">
        <v>0</v>
      </c>
      <c r="F109" s="11">
        <v>0</v>
      </c>
      <c r="G109" s="11">
        <v>0</v>
      </c>
      <c r="H109" s="11">
        <f t="shared" ref="H109:H113" si="33">SUM(I109:K109)</f>
        <v>400000</v>
      </c>
      <c r="I109" s="11">
        <v>0</v>
      </c>
      <c r="J109" s="11">
        <v>400000</v>
      </c>
      <c r="K109" s="11">
        <v>0</v>
      </c>
      <c r="L109" s="11">
        <f t="shared" ref="L109:L112" si="34">SUM(M109:O109)</f>
        <v>0</v>
      </c>
      <c r="M109" s="11">
        <v>0</v>
      </c>
      <c r="N109" s="11">
        <v>0</v>
      </c>
      <c r="O109" s="11">
        <v>0</v>
      </c>
      <c r="P109" s="11">
        <v>400000</v>
      </c>
      <c r="Q109" s="5" t="s">
        <v>297</v>
      </c>
    </row>
    <row r="110" spans="1:17" ht="54" x14ac:dyDescent="0.35">
      <c r="A110" s="4" t="s">
        <v>256</v>
      </c>
      <c r="B110" s="21" t="s">
        <v>151</v>
      </c>
      <c r="C110" s="11">
        <f t="shared" si="27"/>
        <v>1456.23</v>
      </c>
      <c r="D110" s="11">
        <f t="shared" si="32"/>
        <v>1456.23</v>
      </c>
      <c r="E110" s="11">
        <v>450</v>
      </c>
      <c r="F110" s="11">
        <v>488.7</v>
      </c>
      <c r="G110" s="11">
        <v>517.53</v>
      </c>
      <c r="H110" s="11">
        <f t="shared" si="33"/>
        <v>0</v>
      </c>
      <c r="I110" s="11">
        <v>0</v>
      </c>
      <c r="J110" s="11">
        <v>0</v>
      </c>
      <c r="K110" s="11">
        <v>0</v>
      </c>
      <c r="L110" s="11">
        <f t="shared" si="34"/>
        <v>0</v>
      </c>
      <c r="M110" s="11">
        <v>0</v>
      </c>
      <c r="N110" s="11">
        <v>0</v>
      </c>
      <c r="O110" s="11">
        <v>0</v>
      </c>
      <c r="P110" s="11">
        <v>1456.23</v>
      </c>
      <c r="Q110" s="5" t="s">
        <v>149</v>
      </c>
    </row>
    <row r="111" spans="1:17" ht="63" customHeight="1" x14ac:dyDescent="0.35">
      <c r="A111" s="4" t="s">
        <v>257</v>
      </c>
      <c r="B111" s="4" t="s">
        <v>152</v>
      </c>
      <c r="C111" s="11">
        <f t="shared" si="27"/>
        <v>6731.0300000000007</v>
      </c>
      <c r="D111" s="11">
        <f t="shared" si="32"/>
        <v>6731.0300000000007</v>
      </c>
      <c r="E111" s="11">
        <v>2080</v>
      </c>
      <c r="F111" s="11">
        <v>2258.88</v>
      </c>
      <c r="G111" s="11">
        <v>2392.15</v>
      </c>
      <c r="H111" s="11">
        <f t="shared" si="33"/>
        <v>0</v>
      </c>
      <c r="I111" s="11">
        <v>0</v>
      </c>
      <c r="J111" s="11">
        <v>0</v>
      </c>
      <c r="K111" s="11">
        <v>0</v>
      </c>
      <c r="L111" s="11">
        <f t="shared" si="34"/>
        <v>0</v>
      </c>
      <c r="M111" s="11">
        <v>0</v>
      </c>
      <c r="N111" s="11">
        <v>0</v>
      </c>
      <c r="O111" s="11">
        <v>0</v>
      </c>
      <c r="P111" s="11">
        <v>6731</v>
      </c>
      <c r="Q111" s="5" t="s">
        <v>149</v>
      </c>
    </row>
    <row r="112" spans="1:17" ht="88.8" customHeight="1" x14ac:dyDescent="0.35">
      <c r="A112" s="4" t="s">
        <v>258</v>
      </c>
      <c r="B112" s="4" t="s">
        <v>153</v>
      </c>
      <c r="C112" s="11">
        <f t="shared" si="27"/>
        <v>200000</v>
      </c>
      <c r="D112" s="11">
        <f t="shared" si="32"/>
        <v>2000</v>
      </c>
      <c r="E112" s="11">
        <v>0</v>
      </c>
      <c r="F112" s="11">
        <v>1000</v>
      </c>
      <c r="G112" s="11">
        <v>1000</v>
      </c>
      <c r="H112" s="11">
        <f t="shared" si="33"/>
        <v>99000</v>
      </c>
      <c r="I112" s="11">
        <v>0</v>
      </c>
      <c r="J112" s="11">
        <v>49500</v>
      </c>
      <c r="K112" s="11">
        <v>49500</v>
      </c>
      <c r="L112" s="11">
        <f t="shared" si="34"/>
        <v>99000</v>
      </c>
      <c r="M112" s="11">
        <v>0</v>
      </c>
      <c r="N112" s="11">
        <v>49500</v>
      </c>
      <c r="O112" s="11">
        <v>49500</v>
      </c>
      <c r="P112" s="11">
        <v>560000</v>
      </c>
      <c r="Q112" s="5" t="s">
        <v>24</v>
      </c>
    </row>
    <row r="113" spans="1:17" ht="90" customHeight="1" x14ac:dyDescent="0.35">
      <c r="A113" s="4" t="s">
        <v>259</v>
      </c>
      <c r="B113" s="4" t="s">
        <v>154</v>
      </c>
      <c r="C113" s="11">
        <f t="shared" si="27"/>
        <v>3000</v>
      </c>
      <c r="D113" s="11">
        <f t="shared" si="32"/>
        <v>3000</v>
      </c>
      <c r="E113" s="11">
        <v>0</v>
      </c>
      <c r="F113" s="11">
        <v>0</v>
      </c>
      <c r="G113" s="11">
        <v>3000</v>
      </c>
      <c r="H113" s="11">
        <f t="shared" si="33"/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3000</v>
      </c>
      <c r="Q113" s="5" t="s">
        <v>58</v>
      </c>
    </row>
    <row r="114" spans="1:17" ht="187.2" customHeight="1" x14ac:dyDescent="0.35">
      <c r="A114" s="4" t="s">
        <v>260</v>
      </c>
      <c r="B114" s="4" t="s">
        <v>265</v>
      </c>
      <c r="C114" s="16">
        <f t="shared" si="27"/>
        <v>22000</v>
      </c>
      <c r="D114" s="11">
        <f t="shared" si="32"/>
        <v>22000</v>
      </c>
      <c r="E114" s="11">
        <v>12000</v>
      </c>
      <c r="F114" s="11">
        <v>5000</v>
      </c>
      <c r="G114" s="11">
        <v>5000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6">
        <v>38089.5</v>
      </c>
      <c r="Q114" s="5" t="s">
        <v>298</v>
      </c>
    </row>
    <row r="115" spans="1:17" ht="82.2" customHeight="1" x14ac:dyDescent="0.35">
      <c r="A115" s="4" t="s">
        <v>261</v>
      </c>
      <c r="B115" s="4" t="s">
        <v>170</v>
      </c>
      <c r="C115" s="16">
        <f t="shared" si="27"/>
        <v>752505.6</v>
      </c>
      <c r="D115" s="11">
        <f t="shared" si="32"/>
        <v>80000</v>
      </c>
      <c r="E115" s="11">
        <v>0</v>
      </c>
      <c r="F115" s="11">
        <v>30000</v>
      </c>
      <c r="G115" s="11">
        <v>50000</v>
      </c>
      <c r="H115" s="11">
        <f t="shared" ref="H115:H117" si="35">SUM(I115:K115)</f>
        <v>336252.8</v>
      </c>
      <c r="I115" s="11">
        <v>0</v>
      </c>
      <c r="J115" s="11">
        <v>168126.4</v>
      </c>
      <c r="K115" s="11">
        <v>168126.4</v>
      </c>
      <c r="L115" s="11">
        <f>SUM(N115:O115)</f>
        <v>336252.8</v>
      </c>
      <c r="M115" s="11">
        <v>0</v>
      </c>
      <c r="N115" s="11">
        <v>168126.4</v>
      </c>
      <c r="O115" s="11">
        <v>168126.4</v>
      </c>
      <c r="P115" s="11">
        <v>752505.6</v>
      </c>
      <c r="Q115" s="5" t="s">
        <v>24</v>
      </c>
    </row>
    <row r="116" spans="1:17" ht="64.2" customHeight="1" x14ac:dyDescent="0.35">
      <c r="A116" s="4" t="s">
        <v>262</v>
      </c>
      <c r="B116" s="4" t="s">
        <v>155</v>
      </c>
      <c r="C116" s="22"/>
      <c r="D116" s="11">
        <f t="shared" si="32"/>
        <v>0</v>
      </c>
      <c r="E116" s="11">
        <v>0</v>
      </c>
      <c r="F116" s="11">
        <v>0</v>
      </c>
      <c r="G116" s="11">
        <v>0</v>
      </c>
      <c r="H116" s="11">
        <f t="shared" si="35"/>
        <v>0</v>
      </c>
      <c r="I116" s="11">
        <v>0</v>
      </c>
      <c r="J116" s="11">
        <v>0</v>
      </c>
      <c r="K116" s="11">
        <v>0</v>
      </c>
      <c r="L116" s="45" t="s">
        <v>156</v>
      </c>
      <c r="M116" s="39"/>
      <c r="N116" s="39"/>
      <c r="O116" s="39"/>
      <c r="P116" s="6"/>
      <c r="Q116" s="5" t="s">
        <v>277</v>
      </c>
    </row>
    <row r="117" spans="1:17" ht="78" customHeight="1" x14ac:dyDescent="0.35">
      <c r="A117" s="4" t="s">
        <v>263</v>
      </c>
      <c r="B117" s="4" t="s">
        <v>157</v>
      </c>
      <c r="C117" s="16">
        <f t="shared" ref="C117:C125" si="36">SUM(D117+H117+L117)</f>
        <v>168836.69999999998</v>
      </c>
      <c r="D117" s="11">
        <f t="shared" si="32"/>
        <v>1552</v>
      </c>
      <c r="E117" s="11">
        <v>487.6</v>
      </c>
      <c r="F117" s="11">
        <v>516.70000000000005</v>
      </c>
      <c r="G117" s="11">
        <v>547.70000000000005</v>
      </c>
      <c r="H117" s="11">
        <f t="shared" si="35"/>
        <v>1484.9</v>
      </c>
      <c r="I117" s="11">
        <v>475.4</v>
      </c>
      <c r="J117" s="11">
        <v>503.9</v>
      </c>
      <c r="K117" s="11">
        <v>505.6</v>
      </c>
      <c r="L117" s="11">
        <f t="shared" ref="L117:L125" si="37">SUM(M117:O117)</f>
        <v>165799.79999999999</v>
      </c>
      <c r="M117" s="11">
        <v>55266.6</v>
      </c>
      <c r="N117" s="11">
        <v>55266.6</v>
      </c>
      <c r="O117" s="11">
        <v>55266.6</v>
      </c>
      <c r="P117" s="11">
        <v>168836.9</v>
      </c>
      <c r="Q117" s="5" t="s">
        <v>277</v>
      </c>
    </row>
    <row r="118" spans="1:17" ht="84.6" customHeight="1" x14ac:dyDescent="0.35">
      <c r="A118" s="4" t="s">
        <v>264</v>
      </c>
      <c r="B118" s="4" t="s">
        <v>158</v>
      </c>
      <c r="C118" s="16">
        <f t="shared" si="36"/>
        <v>12443.37</v>
      </c>
      <c r="D118" s="11">
        <f t="shared" si="32"/>
        <v>9727.630000000001</v>
      </c>
      <c r="E118" s="11">
        <v>3753.1</v>
      </c>
      <c r="F118" s="11">
        <v>2000</v>
      </c>
      <c r="G118" s="11">
        <v>3974.53</v>
      </c>
      <c r="H118" s="11">
        <v>0</v>
      </c>
      <c r="I118" s="11">
        <v>0</v>
      </c>
      <c r="J118" s="11">
        <v>0</v>
      </c>
      <c r="K118" s="11">
        <v>0</v>
      </c>
      <c r="L118" s="11">
        <f t="shared" si="37"/>
        <v>2715.74</v>
      </c>
      <c r="M118" s="11">
        <v>1125.93</v>
      </c>
      <c r="N118" s="11">
        <v>0</v>
      </c>
      <c r="O118" s="11">
        <v>1589.81</v>
      </c>
      <c r="P118" s="16">
        <v>10443.370000000001</v>
      </c>
      <c r="Q118" s="5" t="s">
        <v>159</v>
      </c>
    </row>
    <row r="119" spans="1:17" ht="82.2" customHeight="1" x14ac:dyDescent="0.35">
      <c r="A119" s="4" t="s">
        <v>266</v>
      </c>
      <c r="B119" s="4" t="s">
        <v>160</v>
      </c>
      <c r="C119" s="16">
        <f t="shared" si="36"/>
        <v>19131.079999999998</v>
      </c>
      <c r="D119" s="16">
        <f t="shared" si="32"/>
        <v>14150.71</v>
      </c>
      <c r="E119" s="11">
        <v>4799.1000000000004</v>
      </c>
      <c r="F119" s="11">
        <v>4000</v>
      </c>
      <c r="G119" s="11">
        <v>5351.61</v>
      </c>
      <c r="H119" s="11">
        <v>0</v>
      </c>
      <c r="I119" s="11">
        <v>0</v>
      </c>
      <c r="J119" s="11">
        <v>0</v>
      </c>
      <c r="K119" s="11">
        <v>0</v>
      </c>
      <c r="L119" s="11">
        <f t="shared" si="37"/>
        <v>4980.37</v>
      </c>
      <c r="M119" s="11">
        <v>1439.73</v>
      </c>
      <c r="N119" s="11">
        <v>1400</v>
      </c>
      <c r="O119" s="11">
        <v>2140.64</v>
      </c>
      <c r="P119" s="11">
        <v>19131.080000000002</v>
      </c>
      <c r="Q119" s="5" t="s">
        <v>159</v>
      </c>
    </row>
    <row r="120" spans="1:17" ht="93" customHeight="1" x14ac:dyDescent="0.35">
      <c r="A120" s="4" t="s">
        <v>267</v>
      </c>
      <c r="B120" s="4" t="s">
        <v>161</v>
      </c>
      <c r="C120" s="11">
        <f t="shared" si="36"/>
        <v>8196.5499999999993</v>
      </c>
      <c r="D120" s="16">
        <f t="shared" si="32"/>
        <v>8196.5499999999993</v>
      </c>
      <c r="E120" s="11">
        <v>2582.3000000000002</v>
      </c>
      <c r="F120" s="11">
        <v>2734.66</v>
      </c>
      <c r="G120" s="11">
        <v>2879.59</v>
      </c>
      <c r="H120" s="23">
        <v>0</v>
      </c>
      <c r="I120" s="23">
        <v>0</v>
      </c>
      <c r="J120" s="23">
        <v>0</v>
      </c>
      <c r="K120" s="23">
        <v>0</v>
      </c>
      <c r="L120" s="11">
        <f t="shared" si="37"/>
        <v>0</v>
      </c>
      <c r="M120" s="11">
        <v>0</v>
      </c>
      <c r="N120" s="23">
        <v>0</v>
      </c>
      <c r="O120" s="23">
        <v>0</v>
      </c>
      <c r="P120" s="11">
        <v>8196.5499999999993</v>
      </c>
      <c r="Q120" s="5" t="s">
        <v>159</v>
      </c>
    </row>
    <row r="121" spans="1:17" ht="108" customHeight="1" x14ac:dyDescent="0.35">
      <c r="A121" s="4" t="s">
        <v>268</v>
      </c>
      <c r="B121" s="4" t="s">
        <v>279</v>
      </c>
      <c r="C121" s="16">
        <f t="shared" si="36"/>
        <v>19602.21</v>
      </c>
      <c r="D121" s="16">
        <f t="shared" si="32"/>
        <v>12630</v>
      </c>
      <c r="E121" s="11">
        <v>6630</v>
      </c>
      <c r="F121" s="11">
        <v>2000</v>
      </c>
      <c r="G121" s="11">
        <v>4000</v>
      </c>
      <c r="H121" s="11">
        <v>0</v>
      </c>
      <c r="I121" s="11">
        <v>0</v>
      </c>
      <c r="J121" s="11">
        <v>0</v>
      </c>
      <c r="K121" s="11">
        <v>0</v>
      </c>
      <c r="L121" s="11">
        <f t="shared" si="37"/>
        <v>6972.2099999999991</v>
      </c>
      <c r="M121" s="11">
        <v>3660</v>
      </c>
      <c r="N121" s="11">
        <v>1104.07</v>
      </c>
      <c r="O121" s="11">
        <v>2208.14</v>
      </c>
      <c r="P121" s="11">
        <v>19602.21</v>
      </c>
      <c r="Q121" s="5" t="s">
        <v>159</v>
      </c>
    </row>
    <row r="122" spans="1:17" ht="87" customHeight="1" x14ac:dyDescent="0.35">
      <c r="A122" s="4" t="s">
        <v>269</v>
      </c>
      <c r="B122" s="4" t="s">
        <v>162</v>
      </c>
      <c r="C122" s="11">
        <f t="shared" si="36"/>
        <v>149750</v>
      </c>
      <c r="D122" s="11">
        <f t="shared" si="32"/>
        <v>500</v>
      </c>
      <c r="E122" s="11">
        <v>0</v>
      </c>
      <c r="F122" s="11">
        <v>0</v>
      </c>
      <c r="G122" s="11">
        <v>500</v>
      </c>
      <c r="H122" s="11">
        <f t="shared" ref="H122:H125" si="38">SUM(I122:K122)</f>
        <v>0</v>
      </c>
      <c r="I122" s="11">
        <v>0</v>
      </c>
      <c r="J122" s="11">
        <v>0</v>
      </c>
      <c r="K122" s="11">
        <v>0</v>
      </c>
      <c r="L122" s="11">
        <f t="shared" si="37"/>
        <v>149250</v>
      </c>
      <c r="M122" s="11">
        <v>0</v>
      </c>
      <c r="N122" s="11">
        <v>0</v>
      </c>
      <c r="O122" s="11">
        <v>149250</v>
      </c>
      <c r="P122" s="11">
        <v>300000</v>
      </c>
      <c r="Q122" s="5" t="s">
        <v>24</v>
      </c>
    </row>
    <row r="123" spans="1:17" ht="82.8" customHeight="1" x14ac:dyDescent="0.35">
      <c r="A123" s="4" t="s">
        <v>270</v>
      </c>
      <c r="B123" s="4" t="s">
        <v>163</v>
      </c>
      <c r="C123" s="11">
        <f t="shared" si="36"/>
        <v>249750</v>
      </c>
      <c r="D123" s="11">
        <f t="shared" si="32"/>
        <v>500</v>
      </c>
      <c r="E123" s="11">
        <v>0</v>
      </c>
      <c r="F123" s="11">
        <v>0</v>
      </c>
      <c r="G123" s="11">
        <v>500</v>
      </c>
      <c r="H123" s="11">
        <f t="shared" si="38"/>
        <v>0</v>
      </c>
      <c r="I123" s="11">
        <v>0</v>
      </c>
      <c r="J123" s="11">
        <v>0</v>
      </c>
      <c r="K123" s="11">
        <v>0</v>
      </c>
      <c r="L123" s="11">
        <f t="shared" si="37"/>
        <v>249250</v>
      </c>
      <c r="M123" s="11">
        <v>0</v>
      </c>
      <c r="N123" s="11">
        <v>0</v>
      </c>
      <c r="O123" s="11">
        <v>249250</v>
      </c>
      <c r="P123" s="11">
        <v>500000</v>
      </c>
      <c r="Q123" s="5" t="s">
        <v>24</v>
      </c>
    </row>
    <row r="124" spans="1:17" ht="90" x14ac:dyDescent="0.35">
      <c r="A124" s="4" t="s">
        <v>271</v>
      </c>
      <c r="B124" s="4" t="s">
        <v>171</v>
      </c>
      <c r="C124" s="11">
        <f t="shared" si="36"/>
        <v>9666</v>
      </c>
      <c r="D124" s="11">
        <f t="shared" si="32"/>
        <v>1000</v>
      </c>
      <c r="E124" s="11">
        <v>0</v>
      </c>
      <c r="F124" s="11">
        <v>500</v>
      </c>
      <c r="G124" s="11">
        <v>500</v>
      </c>
      <c r="H124" s="11">
        <f t="shared" si="38"/>
        <v>0</v>
      </c>
      <c r="I124" s="11">
        <v>0</v>
      </c>
      <c r="J124" s="11">
        <v>0</v>
      </c>
      <c r="K124" s="11">
        <v>0</v>
      </c>
      <c r="L124" s="11">
        <f t="shared" si="37"/>
        <v>8666</v>
      </c>
      <c r="M124" s="11">
        <v>0</v>
      </c>
      <c r="N124" s="11">
        <v>4333</v>
      </c>
      <c r="O124" s="11">
        <v>4333</v>
      </c>
      <c r="P124" s="11">
        <v>15000</v>
      </c>
      <c r="Q124" s="5" t="s">
        <v>164</v>
      </c>
    </row>
    <row r="125" spans="1:17" ht="90" x14ac:dyDescent="0.35">
      <c r="A125" s="28" t="s">
        <v>272</v>
      </c>
      <c r="B125" s="29" t="s">
        <v>165</v>
      </c>
      <c r="C125" s="30">
        <f t="shared" si="36"/>
        <v>11000</v>
      </c>
      <c r="D125" s="30">
        <f t="shared" si="32"/>
        <v>11000</v>
      </c>
      <c r="E125" s="30">
        <v>4000</v>
      </c>
      <c r="F125" s="30">
        <v>2000</v>
      </c>
      <c r="G125" s="30">
        <v>5000</v>
      </c>
      <c r="H125" s="11">
        <f t="shared" si="38"/>
        <v>0</v>
      </c>
      <c r="I125" s="11">
        <v>0</v>
      </c>
      <c r="J125" s="11">
        <v>0</v>
      </c>
      <c r="K125" s="11">
        <v>0</v>
      </c>
      <c r="L125" s="11">
        <f t="shared" si="37"/>
        <v>0</v>
      </c>
      <c r="M125" s="11">
        <v>0</v>
      </c>
      <c r="N125" s="11">
        <v>0</v>
      </c>
      <c r="O125" s="30">
        <v>0</v>
      </c>
      <c r="P125" s="30">
        <v>11000</v>
      </c>
      <c r="Q125" s="31" t="s">
        <v>166</v>
      </c>
    </row>
    <row r="126" spans="1:17" ht="90" x14ac:dyDescent="0.35">
      <c r="A126" s="7" t="s">
        <v>313</v>
      </c>
      <c r="B126" s="4" t="s">
        <v>309</v>
      </c>
      <c r="C126" s="27" t="s">
        <v>310</v>
      </c>
      <c r="D126" s="27" t="s">
        <v>310</v>
      </c>
      <c r="E126" s="27" t="s">
        <v>311</v>
      </c>
      <c r="F126" s="27" t="s">
        <v>312</v>
      </c>
      <c r="G126" s="27" t="s">
        <v>312</v>
      </c>
      <c r="H126" s="46">
        <f t="shared" ref="H126" si="39">SUM(I126:K126)</f>
        <v>0</v>
      </c>
      <c r="I126" s="11">
        <v>0</v>
      </c>
      <c r="J126" s="11">
        <v>0</v>
      </c>
      <c r="K126" s="11">
        <v>0</v>
      </c>
      <c r="L126" s="11">
        <f t="shared" ref="L126" si="40">SUM(M126:O126)</f>
        <v>0</v>
      </c>
      <c r="M126" s="11">
        <v>0</v>
      </c>
      <c r="N126" s="11">
        <v>0</v>
      </c>
      <c r="O126" s="11">
        <v>0</v>
      </c>
      <c r="P126" s="27" t="s">
        <v>310</v>
      </c>
      <c r="Q126" s="5" t="s">
        <v>166</v>
      </c>
    </row>
    <row r="127" spans="1:17" ht="18" x14ac:dyDescent="0.35">
      <c r="A127" s="24"/>
      <c r="B127" s="25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10"/>
    </row>
    <row r="128" spans="1:17" ht="18" x14ac:dyDescent="0.35"/>
    <row r="129" spans="1:17" ht="39" customHeight="1" x14ac:dyDescent="0.35">
      <c r="A129" s="43" t="s">
        <v>302</v>
      </c>
      <c r="B129" s="44"/>
      <c r="C129" s="44"/>
      <c r="P129" s="33" t="s">
        <v>304</v>
      </c>
      <c r="Q129" s="44"/>
    </row>
    <row r="130" spans="1:17" ht="15.75" customHeight="1" x14ac:dyDescent="0.35">
      <c r="Q130" s="10"/>
    </row>
    <row r="131" spans="1:17" ht="15.75" customHeight="1" x14ac:dyDescent="0.35">
      <c r="Q131" s="10"/>
    </row>
    <row r="132" spans="1:17" ht="15.75" customHeight="1" x14ac:dyDescent="0.35">
      <c r="A132" s="33" t="s">
        <v>303</v>
      </c>
      <c r="B132" s="44"/>
      <c r="C132" s="44"/>
      <c r="P132" s="33" t="s">
        <v>305</v>
      </c>
      <c r="Q132" s="44"/>
    </row>
    <row r="133" spans="1:17" ht="15.75" customHeight="1" x14ac:dyDescent="0.35">
      <c r="Q133" s="10"/>
    </row>
    <row r="134" spans="1:17" ht="15.75" customHeight="1" x14ac:dyDescent="0.35">
      <c r="Q134" s="10"/>
    </row>
    <row r="135" spans="1:17" ht="15.75" customHeight="1" x14ac:dyDescent="0.35">
      <c r="Q135" s="10"/>
    </row>
    <row r="136" spans="1:17" ht="15.75" customHeight="1" x14ac:dyDescent="0.35">
      <c r="Q136" s="10"/>
    </row>
    <row r="137" spans="1:17" ht="15.75" customHeight="1" x14ac:dyDescent="0.35">
      <c r="Q137" s="10"/>
    </row>
    <row r="138" spans="1:17" ht="15.75" customHeight="1" x14ac:dyDescent="0.35">
      <c r="Q138" s="10"/>
    </row>
    <row r="139" spans="1:17" ht="15.75" customHeight="1" x14ac:dyDescent="0.35">
      <c r="Q139" s="10"/>
    </row>
    <row r="140" spans="1:17" ht="15.75" customHeight="1" x14ac:dyDescent="0.35">
      <c r="Q140" s="10"/>
    </row>
    <row r="141" spans="1:17" ht="15.75" customHeight="1" x14ac:dyDescent="0.35">
      <c r="Q141" s="10"/>
    </row>
    <row r="142" spans="1:17" ht="15.75" customHeight="1" x14ac:dyDescent="0.35">
      <c r="Q142" s="10"/>
    </row>
    <row r="143" spans="1:17" ht="15.75" customHeight="1" x14ac:dyDescent="0.35">
      <c r="Q143" s="10"/>
    </row>
    <row r="144" spans="1:17" ht="15.75" customHeight="1" x14ac:dyDescent="0.35">
      <c r="Q144" s="10"/>
    </row>
    <row r="145" spans="17:17" ht="15.75" customHeight="1" x14ac:dyDescent="0.35">
      <c r="Q145" s="10"/>
    </row>
    <row r="146" spans="17:17" ht="15.75" customHeight="1" x14ac:dyDescent="0.35">
      <c r="Q146" s="10"/>
    </row>
    <row r="147" spans="17:17" ht="15.75" customHeight="1" x14ac:dyDescent="0.35">
      <c r="Q147" s="10"/>
    </row>
    <row r="148" spans="17:17" ht="15.75" customHeight="1" x14ac:dyDescent="0.35">
      <c r="Q148" s="10"/>
    </row>
    <row r="149" spans="17:17" ht="15.75" customHeight="1" x14ac:dyDescent="0.35">
      <c r="Q149" s="10"/>
    </row>
    <row r="150" spans="17:17" ht="15.75" customHeight="1" x14ac:dyDescent="0.35">
      <c r="Q150" s="10"/>
    </row>
    <row r="151" spans="17:17" ht="15.75" customHeight="1" x14ac:dyDescent="0.35">
      <c r="Q151" s="10"/>
    </row>
    <row r="152" spans="17:17" ht="15.75" customHeight="1" x14ac:dyDescent="0.35">
      <c r="Q152" s="10"/>
    </row>
    <row r="153" spans="17:17" ht="15.75" customHeight="1" x14ac:dyDescent="0.35">
      <c r="Q153" s="10"/>
    </row>
    <row r="154" spans="17:17" ht="15.75" customHeight="1" x14ac:dyDescent="0.35">
      <c r="Q154" s="10"/>
    </row>
    <row r="155" spans="17:17" ht="15.75" customHeight="1" x14ac:dyDescent="0.35">
      <c r="Q155" s="10"/>
    </row>
    <row r="156" spans="17:17" ht="15.75" customHeight="1" x14ac:dyDescent="0.35">
      <c r="Q156" s="10"/>
    </row>
    <row r="157" spans="17:17" ht="15.75" customHeight="1" x14ac:dyDescent="0.35">
      <c r="Q157" s="10"/>
    </row>
    <row r="158" spans="17:17" ht="15.75" customHeight="1" x14ac:dyDescent="0.35">
      <c r="Q158" s="10"/>
    </row>
    <row r="159" spans="17:17" ht="15.75" customHeight="1" x14ac:dyDescent="0.35">
      <c r="Q159" s="10"/>
    </row>
    <row r="160" spans="17:17" ht="15.75" customHeight="1" x14ac:dyDescent="0.35">
      <c r="Q160" s="10"/>
    </row>
    <row r="161" spans="17:17" ht="15.75" customHeight="1" x14ac:dyDescent="0.35">
      <c r="Q161" s="10"/>
    </row>
    <row r="162" spans="17:17" ht="15.75" customHeight="1" x14ac:dyDescent="0.35">
      <c r="Q162" s="10"/>
    </row>
    <row r="163" spans="17:17" ht="15.75" customHeight="1" x14ac:dyDescent="0.35">
      <c r="Q163" s="10"/>
    </row>
    <row r="164" spans="17:17" ht="15.75" customHeight="1" x14ac:dyDescent="0.35">
      <c r="Q164" s="10"/>
    </row>
    <row r="165" spans="17:17" ht="15.75" customHeight="1" x14ac:dyDescent="0.35">
      <c r="Q165" s="10"/>
    </row>
    <row r="166" spans="17:17" ht="15.75" customHeight="1" x14ac:dyDescent="0.35">
      <c r="Q166" s="10"/>
    </row>
    <row r="167" spans="17:17" ht="15.75" customHeight="1" x14ac:dyDescent="0.35">
      <c r="Q167" s="10"/>
    </row>
    <row r="168" spans="17:17" ht="15.75" customHeight="1" x14ac:dyDescent="0.35">
      <c r="Q168" s="10"/>
    </row>
    <row r="169" spans="17:17" ht="15.75" customHeight="1" x14ac:dyDescent="0.35">
      <c r="Q169" s="10"/>
    </row>
    <row r="170" spans="17:17" ht="15.75" customHeight="1" x14ac:dyDescent="0.35">
      <c r="Q170" s="10"/>
    </row>
    <row r="171" spans="17:17" ht="15.75" customHeight="1" x14ac:dyDescent="0.35">
      <c r="Q171" s="10"/>
    </row>
    <row r="172" spans="17:17" ht="15.75" customHeight="1" x14ac:dyDescent="0.35">
      <c r="Q172" s="10"/>
    </row>
    <row r="173" spans="17:17" ht="15.75" customHeight="1" x14ac:dyDescent="0.35">
      <c r="Q173" s="10"/>
    </row>
    <row r="174" spans="17:17" ht="15.75" customHeight="1" x14ac:dyDescent="0.35">
      <c r="Q174" s="10"/>
    </row>
    <row r="175" spans="17:17" ht="15.75" customHeight="1" x14ac:dyDescent="0.35">
      <c r="Q175" s="10"/>
    </row>
    <row r="176" spans="17:17" ht="15.75" customHeight="1" x14ac:dyDescent="0.35">
      <c r="Q176" s="10"/>
    </row>
    <row r="177" spans="17:17" ht="15.75" customHeight="1" x14ac:dyDescent="0.35">
      <c r="Q177" s="10"/>
    </row>
    <row r="178" spans="17:17" ht="15.75" customHeight="1" x14ac:dyDescent="0.35">
      <c r="Q178" s="10"/>
    </row>
    <row r="179" spans="17:17" ht="15.75" customHeight="1" x14ac:dyDescent="0.35">
      <c r="Q179" s="10"/>
    </row>
    <row r="180" spans="17:17" ht="15.75" customHeight="1" x14ac:dyDescent="0.35">
      <c r="Q180" s="10"/>
    </row>
    <row r="181" spans="17:17" ht="15.75" customHeight="1" x14ac:dyDescent="0.35">
      <c r="Q181" s="10"/>
    </row>
    <row r="182" spans="17:17" ht="15.75" customHeight="1" x14ac:dyDescent="0.35">
      <c r="Q182" s="10"/>
    </row>
    <row r="183" spans="17:17" ht="15.75" customHeight="1" x14ac:dyDescent="0.35">
      <c r="Q183" s="10"/>
    </row>
    <row r="184" spans="17:17" ht="15.75" customHeight="1" x14ac:dyDescent="0.35">
      <c r="Q184" s="10"/>
    </row>
    <row r="185" spans="17:17" ht="15.75" customHeight="1" x14ac:dyDescent="0.35">
      <c r="Q185" s="10"/>
    </row>
    <row r="186" spans="17:17" ht="15.75" customHeight="1" x14ac:dyDescent="0.35">
      <c r="Q186" s="10"/>
    </row>
    <row r="187" spans="17:17" ht="15.75" customHeight="1" x14ac:dyDescent="0.35">
      <c r="Q187" s="10"/>
    </row>
    <row r="188" spans="17:17" ht="15.75" customHeight="1" x14ac:dyDescent="0.35">
      <c r="Q188" s="10"/>
    </row>
    <row r="189" spans="17:17" ht="15.75" customHeight="1" x14ac:dyDescent="0.35">
      <c r="Q189" s="10"/>
    </row>
    <row r="190" spans="17:17" ht="15.75" customHeight="1" x14ac:dyDescent="0.35">
      <c r="Q190" s="10"/>
    </row>
    <row r="191" spans="17:17" ht="15.75" customHeight="1" x14ac:dyDescent="0.35">
      <c r="Q191" s="10"/>
    </row>
    <row r="192" spans="17:17" ht="15.75" customHeight="1" x14ac:dyDescent="0.35">
      <c r="Q192" s="10"/>
    </row>
    <row r="193" spans="17:17" ht="15.75" customHeight="1" x14ac:dyDescent="0.35">
      <c r="Q193" s="10"/>
    </row>
    <row r="194" spans="17:17" ht="15.75" customHeight="1" x14ac:dyDescent="0.35">
      <c r="Q194" s="10"/>
    </row>
    <row r="195" spans="17:17" ht="15.75" customHeight="1" x14ac:dyDescent="0.35">
      <c r="Q195" s="10"/>
    </row>
    <row r="196" spans="17:17" ht="15.75" customHeight="1" x14ac:dyDescent="0.35">
      <c r="Q196" s="10"/>
    </row>
    <row r="197" spans="17:17" ht="15.75" customHeight="1" x14ac:dyDescent="0.35">
      <c r="Q197" s="10"/>
    </row>
    <row r="198" spans="17:17" ht="15.75" customHeight="1" x14ac:dyDescent="0.35">
      <c r="Q198" s="10"/>
    </row>
    <row r="199" spans="17:17" ht="15.75" customHeight="1" x14ac:dyDescent="0.35">
      <c r="Q199" s="10"/>
    </row>
    <row r="200" spans="17:17" ht="15.75" customHeight="1" x14ac:dyDescent="0.35">
      <c r="Q200" s="10"/>
    </row>
    <row r="201" spans="17:17" ht="15.75" customHeight="1" x14ac:dyDescent="0.35">
      <c r="Q201" s="10"/>
    </row>
    <row r="202" spans="17:17" ht="15.75" customHeight="1" x14ac:dyDescent="0.35">
      <c r="Q202" s="10"/>
    </row>
    <row r="203" spans="17:17" ht="15.75" customHeight="1" x14ac:dyDescent="0.35">
      <c r="Q203" s="10"/>
    </row>
    <row r="204" spans="17:17" ht="15.75" customHeight="1" x14ac:dyDescent="0.35">
      <c r="Q204" s="10"/>
    </row>
    <row r="205" spans="17:17" ht="15.75" customHeight="1" x14ac:dyDescent="0.35">
      <c r="Q205" s="10"/>
    </row>
    <row r="206" spans="17:17" ht="15.75" customHeight="1" x14ac:dyDescent="0.35">
      <c r="Q206" s="10"/>
    </row>
    <row r="207" spans="17:17" ht="15.75" customHeight="1" x14ac:dyDescent="0.35">
      <c r="Q207" s="10"/>
    </row>
    <row r="208" spans="17:17" ht="15.75" customHeight="1" x14ac:dyDescent="0.35">
      <c r="Q208" s="10"/>
    </row>
    <row r="209" spans="17:17" ht="15.75" customHeight="1" x14ac:dyDescent="0.35">
      <c r="Q209" s="10"/>
    </row>
    <row r="210" spans="17:17" ht="15.75" customHeight="1" x14ac:dyDescent="0.35">
      <c r="Q210" s="10"/>
    </row>
    <row r="211" spans="17:17" ht="15.75" customHeight="1" x14ac:dyDescent="0.35">
      <c r="Q211" s="10"/>
    </row>
    <row r="212" spans="17:17" ht="15.75" customHeight="1" x14ac:dyDescent="0.35">
      <c r="Q212" s="10"/>
    </row>
    <row r="213" spans="17:17" ht="15.75" customHeight="1" x14ac:dyDescent="0.35">
      <c r="Q213" s="10"/>
    </row>
    <row r="214" spans="17:17" ht="15.75" customHeight="1" x14ac:dyDescent="0.35">
      <c r="Q214" s="10"/>
    </row>
    <row r="215" spans="17:17" ht="15.75" customHeight="1" x14ac:dyDescent="0.35">
      <c r="Q215" s="10"/>
    </row>
    <row r="216" spans="17:17" ht="15.75" customHeight="1" x14ac:dyDescent="0.35">
      <c r="Q216" s="10"/>
    </row>
    <row r="217" spans="17:17" ht="15.75" customHeight="1" x14ac:dyDescent="0.35">
      <c r="Q217" s="10"/>
    </row>
    <row r="218" spans="17:17" ht="15.75" customHeight="1" x14ac:dyDescent="0.35">
      <c r="Q218" s="10"/>
    </row>
    <row r="219" spans="17:17" ht="15.75" customHeight="1" x14ac:dyDescent="0.35">
      <c r="Q219" s="10"/>
    </row>
    <row r="220" spans="17:17" ht="15.75" customHeight="1" x14ac:dyDescent="0.35">
      <c r="Q220" s="10"/>
    </row>
    <row r="221" spans="17:17" ht="15.75" customHeight="1" x14ac:dyDescent="0.35">
      <c r="Q221" s="10"/>
    </row>
    <row r="222" spans="17:17" ht="15.75" customHeight="1" x14ac:dyDescent="0.35">
      <c r="Q222" s="10"/>
    </row>
    <row r="223" spans="17:17" ht="15.75" customHeight="1" x14ac:dyDescent="0.35">
      <c r="Q223" s="10"/>
    </row>
    <row r="224" spans="17:17" ht="15.75" customHeight="1" x14ac:dyDescent="0.35">
      <c r="Q224" s="10"/>
    </row>
    <row r="225" spans="17:17" ht="15.75" customHeight="1" x14ac:dyDescent="0.35">
      <c r="Q225" s="10"/>
    </row>
    <row r="226" spans="17:17" ht="15.75" customHeight="1" x14ac:dyDescent="0.35">
      <c r="Q226" s="10"/>
    </row>
    <row r="227" spans="17:17" ht="15.75" customHeight="1" x14ac:dyDescent="0.35">
      <c r="Q227" s="10"/>
    </row>
    <row r="228" spans="17:17" ht="15.75" customHeight="1" x14ac:dyDescent="0.35">
      <c r="Q228" s="10"/>
    </row>
    <row r="229" spans="17:17" ht="15.75" customHeight="1" x14ac:dyDescent="0.35">
      <c r="Q229" s="10"/>
    </row>
    <row r="230" spans="17:17" ht="15.75" customHeight="1" x14ac:dyDescent="0.35">
      <c r="Q230" s="10"/>
    </row>
    <row r="231" spans="17:17" ht="15.75" customHeight="1" x14ac:dyDescent="0.35">
      <c r="Q231" s="10"/>
    </row>
    <row r="232" spans="17:17" ht="15.75" customHeight="1" x14ac:dyDescent="0.35">
      <c r="Q232" s="10"/>
    </row>
    <row r="233" spans="17:17" ht="15.75" customHeight="1" x14ac:dyDescent="0.35">
      <c r="Q233" s="10"/>
    </row>
    <row r="234" spans="17:17" ht="15.75" customHeight="1" x14ac:dyDescent="0.35">
      <c r="Q234" s="10"/>
    </row>
    <row r="235" spans="17:17" ht="15.75" customHeight="1" x14ac:dyDescent="0.35">
      <c r="Q235" s="10"/>
    </row>
    <row r="236" spans="17:17" ht="15.75" customHeight="1" x14ac:dyDescent="0.35">
      <c r="Q236" s="10"/>
    </row>
    <row r="237" spans="17:17" ht="15.75" customHeight="1" x14ac:dyDescent="0.35">
      <c r="Q237" s="10"/>
    </row>
    <row r="238" spans="17:17" ht="15.75" customHeight="1" x14ac:dyDescent="0.35">
      <c r="Q238" s="10"/>
    </row>
    <row r="239" spans="17:17" ht="15.75" customHeight="1" x14ac:dyDescent="0.35">
      <c r="Q239" s="10"/>
    </row>
    <row r="240" spans="17:17" ht="15.75" customHeight="1" x14ac:dyDescent="0.35">
      <c r="Q240" s="10"/>
    </row>
    <row r="241" spans="17:17" ht="15.75" customHeight="1" x14ac:dyDescent="0.35">
      <c r="Q241" s="10"/>
    </row>
    <row r="242" spans="17:17" ht="15.75" customHeight="1" x14ac:dyDescent="0.35">
      <c r="Q242" s="10"/>
    </row>
    <row r="243" spans="17:17" ht="15.75" customHeight="1" x14ac:dyDescent="0.35">
      <c r="Q243" s="10"/>
    </row>
    <row r="244" spans="17:17" ht="15.75" customHeight="1" x14ac:dyDescent="0.35">
      <c r="Q244" s="10"/>
    </row>
    <row r="245" spans="17:17" ht="15.75" customHeight="1" x14ac:dyDescent="0.35">
      <c r="Q245" s="10"/>
    </row>
    <row r="246" spans="17:17" ht="15.75" customHeight="1" x14ac:dyDescent="0.35">
      <c r="Q246" s="10"/>
    </row>
    <row r="247" spans="17:17" ht="15.75" customHeight="1" x14ac:dyDescent="0.35">
      <c r="Q247" s="10"/>
    </row>
    <row r="248" spans="17:17" ht="15.75" customHeight="1" x14ac:dyDescent="0.35">
      <c r="Q248" s="10"/>
    </row>
    <row r="249" spans="17:17" ht="15.75" customHeight="1" x14ac:dyDescent="0.35">
      <c r="Q249" s="10"/>
    </row>
    <row r="250" spans="17:17" ht="15.75" customHeight="1" x14ac:dyDescent="0.35">
      <c r="Q250" s="10"/>
    </row>
    <row r="251" spans="17:17" ht="15.75" customHeight="1" x14ac:dyDescent="0.35">
      <c r="Q251" s="10"/>
    </row>
    <row r="252" spans="17:17" ht="15.75" customHeight="1" x14ac:dyDescent="0.35">
      <c r="Q252" s="10"/>
    </row>
    <row r="253" spans="17:17" ht="15.75" customHeight="1" x14ac:dyDescent="0.35">
      <c r="Q253" s="10"/>
    </row>
    <row r="254" spans="17:17" ht="15.75" customHeight="1" x14ac:dyDescent="0.35">
      <c r="Q254" s="10"/>
    </row>
    <row r="255" spans="17:17" ht="15.75" customHeight="1" x14ac:dyDescent="0.35">
      <c r="Q255" s="10"/>
    </row>
    <row r="256" spans="17:17" ht="15.75" customHeight="1" x14ac:dyDescent="0.35">
      <c r="Q256" s="10"/>
    </row>
    <row r="257" spans="17:17" ht="15.75" customHeight="1" x14ac:dyDescent="0.35">
      <c r="Q257" s="10"/>
    </row>
    <row r="258" spans="17:17" ht="15.75" customHeight="1" x14ac:dyDescent="0.35">
      <c r="Q258" s="10"/>
    </row>
    <row r="259" spans="17:17" ht="15.75" customHeight="1" x14ac:dyDescent="0.35">
      <c r="Q259" s="10"/>
    </row>
    <row r="260" spans="17:17" ht="15.75" customHeight="1" x14ac:dyDescent="0.35">
      <c r="Q260" s="10"/>
    </row>
    <row r="261" spans="17:17" ht="15.75" customHeight="1" x14ac:dyDescent="0.35">
      <c r="Q261" s="10"/>
    </row>
    <row r="262" spans="17:17" ht="15.75" customHeight="1" x14ac:dyDescent="0.35">
      <c r="Q262" s="10"/>
    </row>
    <row r="263" spans="17:17" ht="15.75" customHeight="1" x14ac:dyDescent="0.35">
      <c r="Q263" s="10"/>
    </row>
    <row r="264" spans="17:17" ht="15.75" customHeight="1" x14ac:dyDescent="0.35">
      <c r="Q264" s="10"/>
    </row>
    <row r="265" spans="17:17" ht="15.75" customHeight="1" x14ac:dyDescent="0.35">
      <c r="Q265" s="10"/>
    </row>
    <row r="266" spans="17:17" ht="15.75" customHeight="1" x14ac:dyDescent="0.35">
      <c r="Q266" s="10"/>
    </row>
    <row r="267" spans="17:17" ht="15.75" customHeight="1" x14ac:dyDescent="0.35">
      <c r="Q267" s="10"/>
    </row>
    <row r="268" spans="17:17" ht="15.75" customHeight="1" x14ac:dyDescent="0.35">
      <c r="Q268" s="10"/>
    </row>
    <row r="269" spans="17:17" ht="15.75" customHeight="1" x14ac:dyDescent="0.35">
      <c r="Q269" s="10"/>
    </row>
    <row r="270" spans="17:17" ht="15.75" customHeight="1" x14ac:dyDescent="0.35">
      <c r="Q270" s="10"/>
    </row>
    <row r="271" spans="17:17" ht="15.75" customHeight="1" x14ac:dyDescent="0.35">
      <c r="Q271" s="10"/>
    </row>
    <row r="272" spans="17:17" ht="15.75" customHeight="1" x14ac:dyDescent="0.35">
      <c r="Q272" s="10"/>
    </row>
    <row r="273" spans="17:17" ht="15.75" customHeight="1" x14ac:dyDescent="0.35">
      <c r="Q273" s="10"/>
    </row>
    <row r="274" spans="17:17" ht="15.75" customHeight="1" x14ac:dyDescent="0.35">
      <c r="Q274" s="10"/>
    </row>
    <row r="275" spans="17:17" ht="15.75" customHeight="1" x14ac:dyDescent="0.35">
      <c r="Q275" s="10"/>
    </row>
    <row r="276" spans="17:17" ht="15.75" customHeight="1" x14ac:dyDescent="0.35">
      <c r="Q276" s="10"/>
    </row>
    <row r="277" spans="17:17" ht="15.75" customHeight="1" x14ac:dyDescent="0.35">
      <c r="Q277" s="10"/>
    </row>
    <row r="278" spans="17:17" ht="15.75" customHeight="1" x14ac:dyDescent="0.35">
      <c r="Q278" s="10"/>
    </row>
    <row r="279" spans="17:17" ht="15.75" customHeight="1" x14ac:dyDescent="0.35">
      <c r="Q279" s="10"/>
    </row>
    <row r="280" spans="17:17" ht="15.75" customHeight="1" x14ac:dyDescent="0.35">
      <c r="Q280" s="10"/>
    </row>
    <row r="281" spans="17:17" ht="15.75" customHeight="1" x14ac:dyDescent="0.35">
      <c r="Q281" s="10"/>
    </row>
    <row r="282" spans="17:17" ht="15.75" customHeight="1" x14ac:dyDescent="0.35">
      <c r="Q282" s="10"/>
    </row>
    <row r="283" spans="17:17" ht="15.75" customHeight="1" x14ac:dyDescent="0.35">
      <c r="Q283" s="10"/>
    </row>
    <row r="284" spans="17:17" ht="15.75" customHeight="1" x14ac:dyDescent="0.35">
      <c r="Q284" s="10"/>
    </row>
    <row r="285" spans="17:17" ht="15.75" customHeight="1" x14ac:dyDescent="0.35">
      <c r="Q285" s="10"/>
    </row>
    <row r="286" spans="17:17" ht="15.75" customHeight="1" x14ac:dyDescent="0.35">
      <c r="Q286" s="10"/>
    </row>
    <row r="287" spans="17:17" ht="15.75" customHeight="1" x14ac:dyDescent="0.35">
      <c r="Q287" s="10"/>
    </row>
    <row r="288" spans="17:17" ht="15.75" customHeight="1" x14ac:dyDescent="0.35">
      <c r="Q288" s="10"/>
    </row>
    <row r="289" spans="17:17" ht="15.75" customHeight="1" x14ac:dyDescent="0.35">
      <c r="Q289" s="10"/>
    </row>
    <row r="290" spans="17:17" ht="15.75" customHeight="1" x14ac:dyDescent="0.35">
      <c r="Q290" s="10"/>
    </row>
    <row r="291" spans="17:17" ht="15.75" customHeight="1" x14ac:dyDescent="0.35">
      <c r="Q291" s="10"/>
    </row>
    <row r="292" spans="17:17" ht="15.75" customHeight="1" x14ac:dyDescent="0.35">
      <c r="Q292" s="10"/>
    </row>
    <row r="293" spans="17:17" ht="15.75" customHeight="1" x14ac:dyDescent="0.35">
      <c r="Q293" s="10"/>
    </row>
    <row r="294" spans="17:17" ht="15.75" customHeight="1" x14ac:dyDescent="0.35">
      <c r="Q294" s="10"/>
    </row>
    <row r="295" spans="17:17" ht="15.75" customHeight="1" x14ac:dyDescent="0.35">
      <c r="Q295" s="10"/>
    </row>
    <row r="296" spans="17:17" ht="15.75" customHeight="1" x14ac:dyDescent="0.35">
      <c r="Q296" s="10"/>
    </row>
    <row r="297" spans="17:17" ht="15.75" customHeight="1" x14ac:dyDescent="0.35">
      <c r="Q297" s="10"/>
    </row>
    <row r="298" spans="17:17" ht="15.75" customHeight="1" x14ac:dyDescent="0.35">
      <c r="Q298" s="10"/>
    </row>
    <row r="299" spans="17:17" ht="15.75" customHeight="1" x14ac:dyDescent="0.35">
      <c r="Q299" s="10"/>
    </row>
    <row r="300" spans="17:17" ht="15.75" customHeight="1" x14ac:dyDescent="0.35">
      <c r="Q300" s="10"/>
    </row>
    <row r="301" spans="17:17" ht="15.75" customHeight="1" x14ac:dyDescent="0.35">
      <c r="Q301" s="10"/>
    </row>
    <row r="302" spans="17:17" ht="15.75" customHeight="1" x14ac:dyDescent="0.35">
      <c r="Q302" s="10"/>
    </row>
    <row r="303" spans="17:17" ht="15.75" customHeight="1" x14ac:dyDescent="0.35">
      <c r="Q303" s="10"/>
    </row>
    <row r="304" spans="17:17" ht="15.75" customHeight="1" x14ac:dyDescent="0.35">
      <c r="Q304" s="10"/>
    </row>
    <row r="305" spans="17:17" ht="15.75" customHeight="1" x14ac:dyDescent="0.35">
      <c r="Q305" s="10"/>
    </row>
    <row r="306" spans="17:17" ht="15.75" customHeight="1" x14ac:dyDescent="0.35">
      <c r="Q306" s="10"/>
    </row>
    <row r="307" spans="17:17" ht="15.75" customHeight="1" x14ac:dyDescent="0.35">
      <c r="Q307" s="10"/>
    </row>
    <row r="308" spans="17:17" ht="15.75" customHeight="1" x14ac:dyDescent="0.35">
      <c r="Q308" s="10"/>
    </row>
    <row r="309" spans="17:17" ht="15.75" customHeight="1" x14ac:dyDescent="0.35">
      <c r="Q309" s="10"/>
    </row>
    <row r="310" spans="17:17" ht="15.75" customHeight="1" x14ac:dyDescent="0.35">
      <c r="Q310" s="10"/>
    </row>
    <row r="311" spans="17:17" ht="15.75" customHeight="1" x14ac:dyDescent="0.35">
      <c r="Q311" s="10"/>
    </row>
    <row r="312" spans="17:17" ht="15.75" customHeight="1" x14ac:dyDescent="0.35">
      <c r="Q312" s="10"/>
    </row>
    <row r="313" spans="17:17" ht="15.75" customHeight="1" x14ac:dyDescent="0.35">
      <c r="Q313" s="10"/>
    </row>
    <row r="314" spans="17:17" ht="15.75" customHeight="1" x14ac:dyDescent="0.35">
      <c r="Q314" s="10"/>
    </row>
    <row r="315" spans="17:17" ht="15.75" customHeight="1" x14ac:dyDescent="0.35">
      <c r="Q315" s="10"/>
    </row>
    <row r="316" spans="17:17" ht="15.75" customHeight="1" x14ac:dyDescent="0.35">
      <c r="Q316" s="10"/>
    </row>
    <row r="317" spans="17:17" ht="15.75" customHeight="1" x14ac:dyDescent="0.35">
      <c r="Q317" s="10"/>
    </row>
    <row r="318" spans="17:17" ht="15.75" customHeight="1" x14ac:dyDescent="0.35">
      <c r="Q318" s="10"/>
    </row>
    <row r="319" spans="17:17" ht="15.75" customHeight="1" x14ac:dyDescent="0.35">
      <c r="Q319" s="10"/>
    </row>
    <row r="320" spans="17:17" ht="15.75" customHeight="1" x14ac:dyDescent="0.35">
      <c r="Q320" s="10"/>
    </row>
    <row r="321" spans="17:17" ht="15.75" customHeight="1" x14ac:dyDescent="0.35">
      <c r="Q321" s="10"/>
    </row>
    <row r="322" spans="17:17" ht="15.75" customHeight="1" x14ac:dyDescent="0.35">
      <c r="Q322" s="10"/>
    </row>
    <row r="323" spans="17:17" ht="15.75" customHeight="1" x14ac:dyDescent="0.35">
      <c r="Q323" s="10"/>
    </row>
    <row r="324" spans="17:17" ht="15.75" customHeight="1" x14ac:dyDescent="0.35">
      <c r="Q324" s="10"/>
    </row>
    <row r="325" spans="17:17" ht="15.75" customHeight="1" x14ac:dyDescent="0.35">
      <c r="Q325" s="10"/>
    </row>
    <row r="326" spans="17:17" ht="15.75" customHeight="1" x14ac:dyDescent="0.35">
      <c r="Q326" s="10"/>
    </row>
    <row r="327" spans="17:17" ht="15.75" customHeight="1" x14ac:dyDescent="0.35">
      <c r="Q327" s="10"/>
    </row>
    <row r="328" spans="17:17" ht="15.75" customHeight="1" x14ac:dyDescent="0.35">
      <c r="Q328" s="10"/>
    </row>
    <row r="329" spans="17:17" ht="15.75" customHeight="1" x14ac:dyDescent="0.35">
      <c r="Q329" s="10"/>
    </row>
    <row r="330" spans="17:17" ht="15.75" customHeight="1" x14ac:dyDescent="0.35">
      <c r="Q330" s="10"/>
    </row>
    <row r="331" spans="17:17" ht="15.75" customHeight="1" x14ac:dyDescent="0.35">
      <c r="Q331" s="10"/>
    </row>
    <row r="332" spans="17:17" ht="15.75" customHeight="1" x14ac:dyDescent="0.35">
      <c r="Q332" s="10"/>
    </row>
    <row r="333" spans="17:17" ht="15.75" customHeight="1" x14ac:dyDescent="0.35">
      <c r="Q333" s="10"/>
    </row>
    <row r="334" spans="17:17" ht="15.75" customHeight="1" x14ac:dyDescent="0.35">
      <c r="Q334" s="10"/>
    </row>
    <row r="335" spans="17:17" ht="15.75" customHeight="1" x14ac:dyDescent="0.35">
      <c r="Q335" s="10"/>
    </row>
    <row r="336" spans="17:17" ht="15.75" customHeight="1" x14ac:dyDescent="0.35">
      <c r="Q336" s="10"/>
    </row>
    <row r="337" spans="17:17" ht="15.75" customHeight="1" x14ac:dyDescent="0.35">
      <c r="Q337" s="10"/>
    </row>
    <row r="338" spans="17:17" ht="15.75" customHeight="1" x14ac:dyDescent="0.35">
      <c r="Q338" s="10"/>
    </row>
    <row r="339" spans="17:17" ht="15.75" customHeight="1" x14ac:dyDescent="0.35">
      <c r="Q339" s="10"/>
    </row>
    <row r="340" spans="17:17" ht="15.75" customHeight="1" x14ac:dyDescent="0.35">
      <c r="Q340" s="10"/>
    </row>
    <row r="341" spans="17:17" ht="15.75" customHeight="1" x14ac:dyDescent="0.35">
      <c r="Q341" s="10"/>
    </row>
    <row r="342" spans="17:17" ht="15.75" customHeight="1" x14ac:dyDescent="0.35">
      <c r="Q342" s="10"/>
    </row>
    <row r="343" spans="17:17" ht="15.75" customHeight="1" x14ac:dyDescent="0.35">
      <c r="Q343" s="10"/>
    </row>
    <row r="344" spans="17:17" ht="15.75" customHeight="1" x14ac:dyDescent="0.35">
      <c r="Q344" s="10"/>
    </row>
    <row r="345" spans="17:17" ht="15.75" customHeight="1" x14ac:dyDescent="0.35">
      <c r="Q345" s="10"/>
    </row>
    <row r="346" spans="17:17" ht="15.75" customHeight="1" x14ac:dyDescent="0.35">
      <c r="Q346" s="10"/>
    </row>
    <row r="347" spans="17:17" ht="15.75" customHeight="1" x14ac:dyDescent="0.35">
      <c r="Q347" s="10"/>
    </row>
    <row r="348" spans="17:17" ht="15.75" customHeight="1" x14ac:dyDescent="0.35">
      <c r="Q348" s="10"/>
    </row>
    <row r="349" spans="17:17" ht="15.75" customHeight="1" x14ac:dyDescent="0.35">
      <c r="Q349" s="10"/>
    </row>
    <row r="350" spans="17:17" ht="15.75" customHeight="1" x14ac:dyDescent="0.35">
      <c r="Q350" s="10"/>
    </row>
    <row r="351" spans="17:17" ht="15.75" customHeight="1" x14ac:dyDescent="0.35">
      <c r="Q351" s="10"/>
    </row>
    <row r="352" spans="17:17" ht="15.75" customHeight="1" x14ac:dyDescent="0.35">
      <c r="Q352" s="10"/>
    </row>
    <row r="353" spans="17:17" ht="15.75" customHeight="1" x14ac:dyDescent="0.35">
      <c r="Q353" s="10"/>
    </row>
    <row r="354" spans="17:17" ht="15.75" customHeight="1" x14ac:dyDescent="0.35">
      <c r="Q354" s="10"/>
    </row>
    <row r="355" spans="17:17" ht="15.75" customHeight="1" x14ac:dyDescent="0.35">
      <c r="Q355" s="10"/>
    </row>
    <row r="356" spans="17:17" ht="15.75" customHeight="1" x14ac:dyDescent="0.35">
      <c r="Q356" s="10"/>
    </row>
    <row r="357" spans="17:17" ht="15.75" customHeight="1" x14ac:dyDescent="0.35">
      <c r="Q357" s="10"/>
    </row>
    <row r="358" spans="17:17" ht="15.75" customHeight="1" x14ac:dyDescent="0.35">
      <c r="Q358" s="10"/>
    </row>
    <row r="359" spans="17:17" ht="15.75" customHeight="1" x14ac:dyDescent="0.35">
      <c r="Q359" s="10"/>
    </row>
    <row r="360" spans="17:17" ht="15.75" customHeight="1" x14ac:dyDescent="0.35">
      <c r="Q360" s="10"/>
    </row>
    <row r="361" spans="17:17" ht="15.75" customHeight="1" x14ac:dyDescent="0.35">
      <c r="Q361" s="10"/>
    </row>
    <row r="362" spans="17:17" ht="15.75" customHeight="1" x14ac:dyDescent="0.35">
      <c r="Q362" s="10"/>
    </row>
    <row r="363" spans="17:17" ht="15.75" customHeight="1" x14ac:dyDescent="0.35">
      <c r="Q363" s="10"/>
    </row>
    <row r="364" spans="17:17" ht="15.75" customHeight="1" x14ac:dyDescent="0.35">
      <c r="Q364" s="10"/>
    </row>
    <row r="365" spans="17:17" ht="15.75" customHeight="1" x14ac:dyDescent="0.35">
      <c r="Q365" s="10"/>
    </row>
    <row r="366" spans="17:17" ht="15.75" customHeight="1" x14ac:dyDescent="0.35">
      <c r="Q366" s="10"/>
    </row>
    <row r="367" spans="17:17" ht="15.75" customHeight="1" x14ac:dyDescent="0.35">
      <c r="Q367" s="10"/>
    </row>
    <row r="368" spans="17:17" ht="15.75" customHeight="1" x14ac:dyDescent="0.35">
      <c r="Q368" s="10"/>
    </row>
    <row r="369" spans="17:17" ht="15.75" customHeight="1" x14ac:dyDescent="0.35">
      <c r="Q369" s="10"/>
    </row>
    <row r="370" spans="17:17" ht="15.75" customHeight="1" x14ac:dyDescent="0.35">
      <c r="Q370" s="10"/>
    </row>
    <row r="371" spans="17:17" ht="15.75" customHeight="1" x14ac:dyDescent="0.35">
      <c r="Q371" s="10"/>
    </row>
    <row r="372" spans="17:17" ht="15.75" customHeight="1" x14ac:dyDescent="0.35">
      <c r="Q372" s="10"/>
    </row>
    <row r="373" spans="17:17" ht="15.75" customHeight="1" x14ac:dyDescent="0.35">
      <c r="Q373" s="10"/>
    </row>
    <row r="374" spans="17:17" ht="15.75" customHeight="1" x14ac:dyDescent="0.35">
      <c r="Q374" s="10"/>
    </row>
    <row r="375" spans="17:17" ht="15.75" customHeight="1" x14ac:dyDescent="0.35">
      <c r="Q375" s="10"/>
    </row>
    <row r="376" spans="17:17" ht="15.75" customHeight="1" x14ac:dyDescent="0.35">
      <c r="Q376" s="10"/>
    </row>
    <row r="377" spans="17:17" ht="15.75" customHeight="1" x14ac:dyDescent="0.35">
      <c r="Q377" s="10"/>
    </row>
    <row r="378" spans="17:17" ht="15.75" customHeight="1" x14ac:dyDescent="0.35">
      <c r="Q378" s="10"/>
    </row>
    <row r="379" spans="17:17" ht="15.75" customHeight="1" x14ac:dyDescent="0.35">
      <c r="Q379" s="10"/>
    </row>
    <row r="380" spans="17:17" ht="15.75" customHeight="1" x14ac:dyDescent="0.35">
      <c r="Q380" s="10"/>
    </row>
    <row r="381" spans="17:17" ht="15.75" customHeight="1" x14ac:dyDescent="0.35">
      <c r="Q381" s="10"/>
    </row>
    <row r="382" spans="17:17" ht="15.75" customHeight="1" x14ac:dyDescent="0.35">
      <c r="Q382" s="10"/>
    </row>
    <row r="383" spans="17:17" ht="15.75" customHeight="1" x14ac:dyDescent="0.35">
      <c r="Q383" s="10"/>
    </row>
    <row r="384" spans="17:17" ht="15.75" customHeight="1" x14ac:dyDescent="0.35">
      <c r="Q384" s="10"/>
    </row>
    <row r="385" spans="17:17" ht="15.75" customHeight="1" x14ac:dyDescent="0.35">
      <c r="Q385" s="10"/>
    </row>
    <row r="386" spans="17:17" ht="15.75" customHeight="1" x14ac:dyDescent="0.35">
      <c r="Q386" s="10"/>
    </row>
    <row r="387" spans="17:17" ht="15.75" customHeight="1" x14ac:dyDescent="0.35">
      <c r="Q387" s="10"/>
    </row>
    <row r="388" spans="17:17" ht="15.75" customHeight="1" x14ac:dyDescent="0.35">
      <c r="Q388" s="10"/>
    </row>
    <row r="389" spans="17:17" ht="15.75" customHeight="1" x14ac:dyDescent="0.35">
      <c r="Q389" s="10"/>
    </row>
    <row r="390" spans="17:17" ht="15.75" customHeight="1" x14ac:dyDescent="0.35">
      <c r="Q390" s="10"/>
    </row>
    <row r="391" spans="17:17" ht="15.75" customHeight="1" x14ac:dyDescent="0.35">
      <c r="Q391" s="10"/>
    </row>
    <row r="392" spans="17:17" ht="15.75" customHeight="1" x14ac:dyDescent="0.35">
      <c r="Q392" s="10"/>
    </row>
    <row r="393" spans="17:17" ht="15.75" customHeight="1" x14ac:dyDescent="0.35">
      <c r="Q393" s="10"/>
    </row>
    <row r="394" spans="17:17" ht="15.75" customHeight="1" x14ac:dyDescent="0.35">
      <c r="Q394" s="10"/>
    </row>
    <row r="395" spans="17:17" ht="15.75" customHeight="1" x14ac:dyDescent="0.35">
      <c r="Q395" s="10"/>
    </row>
    <row r="396" spans="17:17" ht="15.75" customHeight="1" x14ac:dyDescent="0.35">
      <c r="Q396" s="10"/>
    </row>
    <row r="397" spans="17:17" ht="15.75" customHeight="1" x14ac:dyDescent="0.35">
      <c r="Q397" s="10"/>
    </row>
    <row r="398" spans="17:17" ht="15.75" customHeight="1" x14ac:dyDescent="0.35">
      <c r="Q398" s="10"/>
    </row>
    <row r="399" spans="17:17" ht="15.75" customHeight="1" x14ac:dyDescent="0.35">
      <c r="Q399" s="10"/>
    </row>
    <row r="400" spans="17:17" ht="15.75" customHeight="1" x14ac:dyDescent="0.35">
      <c r="Q400" s="10"/>
    </row>
    <row r="401" spans="17:17" ht="15.75" customHeight="1" x14ac:dyDescent="0.35">
      <c r="Q401" s="10"/>
    </row>
    <row r="402" spans="17:17" ht="15.75" customHeight="1" x14ac:dyDescent="0.35">
      <c r="Q402" s="10"/>
    </row>
    <row r="403" spans="17:17" ht="15.75" customHeight="1" x14ac:dyDescent="0.35">
      <c r="Q403" s="10"/>
    </row>
    <row r="404" spans="17:17" ht="15.75" customHeight="1" x14ac:dyDescent="0.35">
      <c r="Q404" s="10"/>
    </row>
    <row r="405" spans="17:17" ht="15.75" customHeight="1" x14ac:dyDescent="0.35">
      <c r="Q405" s="10"/>
    </row>
    <row r="406" spans="17:17" ht="15.75" customHeight="1" x14ac:dyDescent="0.35">
      <c r="Q406" s="10"/>
    </row>
    <row r="407" spans="17:17" ht="15.75" customHeight="1" x14ac:dyDescent="0.35">
      <c r="Q407" s="10"/>
    </row>
    <row r="408" spans="17:17" ht="15.75" customHeight="1" x14ac:dyDescent="0.35">
      <c r="Q408" s="10"/>
    </row>
    <row r="409" spans="17:17" ht="15.75" customHeight="1" x14ac:dyDescent="0.35">
      <c r="Q409" s="10"/>
    </row>
    <row r="410" spans="17:17" ht="15.75" customHeight="1" x14ac:dyDescent="0.35">
      <c r="Q410" s="10"/>
    </row>
    <row r="411" spans="17:17" ht="15.75" customHeight="1" x14ac:dyDescent="0.35">
      <c r="Q411" s="10"/>
    </row>
    <row r="412" spans="17:17" ht="15.75" customHeight="1" x14ac:dyDescent="0.35">
      <c r="Q412" s="10"/>
    </row>
    <row r="413" spans="17:17" ht="15.75" customHeight="1" x14ac:dyDescent="0.35">
      <c r="Q413" s="10"/>
    </row>
    <row r="414" spans="17:17" ht="15.75" customHeight="1" x14ac:dyDescent="0.35">
      <c r="Q414" s="10"/>
    </row>
    <row r="415" spans="17:17" ht="15.75" customHeight="1" x14ac:dyDescent="0.35">
      <c r="Q415" s="10"/>
    </row>
    <row r="416" spans="17:17" ht="15.75" customHeight="1" x14ac:dyDescent="0.35">
      <c r="Q416" s="10"/>
    </row>
    <row r="417" spans="17:17" ht="15.75" customHeight="1" x14ac:dyDescent="0.35">
      <c r="Q417" s="10"/>
    </row>
    <row r="418" spans="17:17" ht="15.75" customHeight="1" x14ac:dyDescent="0.35">
      <c r="Q418" s="10"/>
    </row>
    <row r="419" spans="17:17" ht="15.75" customHeight="1" x14ac:dyDescent="0.35">
      <c r="Q419" s="10"/>
    </row>
    <row r="420" spans="17:17" ht="15.75" customHeight="1" x14ac:dyDescent="0.35">
      <c r="Q420" s="10"/>
    </row>
    <row r="421" spans="17:17" ht="15.75" customHeight="1" x14ac:dyDescent="0.35">
      <c r="Q421" s="10"/>
    </row>
    <row r="422" spans="17:17" ht="15.75" customHeight="1" x14ac:dyDescent="0.35">
      <c r="Q422" s="10"/>
    </row>
    <row r="423" spans="17:17" ht="15.75" customHeight="1" x14ac:dyDescent="0.35">
      <c r="Q423" s="10"/>
    </row>
    <row r="424" spans="17:17" ht="15.75" customHeight="1" x14ac:dyDescent="0.35">
      <c r="Q424" s="10"/>
    </row>
    <row r="425" spans="17:17" ht="15.75" customHeight="1" x14ac:dyDescent="0.35">
      <c r="Q425" s="10"/>
    </row>
    <row r="426" spans="17:17" ht="15.75" customHeight="1" x14ac:dyDescent="0.35">
      <c r="Q426" s="10"/>
    </row>
    <row r="427" spans="17:17" ht="15.75" customHeight="1" x14ac:dyDescent="0.35">
      <c r="Q427" s="10"/>
    </row>
    <row r="428" spans="17:17" ht="15.75" customHeight="1" x14ac:dyDescent="0.35">
      <c r="Q428" s="10"/>
    </row>
    <row r="429" spans="17:17" ht="15.75" customHeight="1" x14ac:dyDescent="0.35">
      <c r="Q429" s="10"/>
    </row>
    <row r="430" spans="17:17" ht="15.75" customHeight="1" x14ac:dyDescent="0.35">
      <c r="Q430" s="10"/>
    </row>
    <row r="431" spans="17:17" ht="15.75" customHeight="1" x14ac:dyDescent="0.35">
      <c r="Q431" s="10"/>
    </row>
    <row r="432" spans="17:17" ht="15.75" customHeight="1" x14ac:dyDescent="0.35">
      <c r="Q432" s="10"/>
    </row>
    <row r="433" spans="17:17" ht="15.75" customHeight="1" x14ac:dyDescent="0.35">
      <c r="Q433" s="10"/>
    </row>
    <row r="434" spans="17:17" ht="15.75" customHeight="1" x14ac:dyDescent="0.35">
      <c r="Q434" s="10"/>
    </row>
    <row r="435" spans="17:17" ht="15.75" customHeight="1" x14ac:dyDescent="0.35">
      <c r="Q435" s="10"/>
    </row>
    <row r="436" spans="17:17" ht="15.75" customHeight="1" x14ac:dyDescent="0.35">
      <c r="Q436" s="10"/>
    </row>
    <row r="437" spans="17:17" ht="15.75" customHeight="1" x14ac:dyDescent="0.35">
      <c r="Q437" s="10"/>
    </row>
    <row r="438" spans="17:17" ht="15.75" customHeight="1" x14ac:dyDescent="0.35">
      <c r="Q438" s="10"/>
    </row>
    <row r="439" spans="17:17" ht="15.75" customHeight="1" x14ac:dyDescent="0.35">
      <c r="Q439" s="10"/>
    </row>
    <row r="440" spans="17:17" ht="15.75" customHeight="1" x14ac:dyDescent="0.35">
      <c r="Q440" s="10"/>
    </row>
    <row r="441" spans="17:17" ht="15.75" customHeight="1" x14ac:dyDescent="0.35">
      <c r="Q441" s="10"/>
    </row>
    <row r="442" spans="17:17" ht="15.75" customHeight="1" x14ac:dyDescent="0.35">
      <c r="Q442" s="10"/>
    </row>
    <row r="443" spans="17:17" ht="15.75" customHeight="1" x14ac:dyDescent="0.35">
      <c r="Q443" s="10"/>
    </row>
    <row r="444" spans="17:17" ht="15.75" customHeight="1" x14ac:dyDescent="0.35">
      <c r="Q444" s="10"/>
    </row>
    <row r="445" spans="17:17" ht="15.75" customHeight="1" x14ac:dyDescent="0.35">
      <c r="Q445" s="10"/>
    </row>
    <row r="446" spans="17:17" ht="15.75" customHeight="1" x14ac:dyDescent="0.35">
      <c r="Q446" s="10"/>
    </row>
    <row r="447" spans="17:17" ht="15.75" customHeight="1" x14ac:dyDescent="0.35">
      <c r="Q447" s="10"/>
    </row>
    <row r="448" spans="17:17" ht="15.75" customHeight="1" x14ac:dyDescent="0.35">
      <c r="Q448" s="10"/>
    </row>
    <row r="449" spans="17:17" ht="15.75" customHeight="1" x14ac:dyDescent="0.35">
      <c r="Q449" s="10"/>
    </row>
    <row r="450" spans="17:17" ht="15.75" customHeight="1" x14ac:dyDescent="0.35">
      <c r="Q450" s="10"/>
    </row>
    <row r="451" spans="17:17" ht="15.75" customHeight="1" x14ac:dyDescent="0.35">
      <c r="Q451" s="10"/>
    </row>
    <row r="452" spans="17:17" ht="15.75" customHeight="1" x14ac:dyDescent="0.35">
      <c r="Q452" s="10"/>
    </row>
    <row r="453" spans="17:17" ht="15.75" customHeight="1" x14ac:dyDescent="0.35">
      <c r="Q453" s="10"/>
    </row>
    <row r="454" spans="17:17" ht="15.75" customHeight="1" x14ac:dyDescent="0.35">
      <c r="Q454" s="10"/>
    </row>
    <row r="455" spans="17:17" ht="15.75" customHeight="1" x14ac:dyDescent="0.35">
      <c r="Q455" s="10"/>
    </row>
    <row r="456" spans="17:17" ht="15.75" customHeight="1" x14ac:dyDescent="0.35">
      <c r="Q456" s="10"/>
    </row>
    <row r="457" spans="17:17" ht="15.75" customHeight="1" x14ac:dyDescent="0.35">
      <c r="Q457" s="10"/>
    </row>
    <row r="458" spans="17:17" ht="15.75" customHeight="1" x14ac:dyDescent="0.35">
      <c r="Q458" s="10"/>
    </row>
    <row r="459" spans="17:17" ht="15.75" customHeight="1" x14ac:dyDescent="0.35">
      <c r="Q459" s="10"/>
    </row>
    <row r="460" spans="17:17" ht="15.75" customHeight="1" x14ac:dyDescent="0.35">
      <c r="Q460" s="10"/>
    </row>
    <row r="461" spans="17:17" ht="15.75" customHeight="1" x14ac:dyDescent="0.35">
      <c r="Q461" s="10"/>
    </row>
    <row r="462" spans="17:17" ht="15.75" customHeight="1" x14ac:dyDescent="0.35">
      <c r="Q462" s="10"/>
    </row>
    <row r="463" spans="17:17" ht="15.75" customHeight="1" x14ac:dyDescent="0.35">
      <c r="Q463" s="10"/>
    </row>
    <row r="464" spans="17:17" ht="15.75" customHeight="1" x14ac:dyDescent="0.35">
      <c r="Q464" s="10"/>
    </row>
    <row r="465" spans="17:17" ht="15.75" customHeight="1" x14ac:dyDescent="0.35">
      <c r="Q465" s="10"/>
    </row>
    <row r="466" spans="17:17" ht="15.75" customHeight="1" x14ac:dyDescent="0.35">
      <c r="Q466" s="10"/>
    </row>
    <row r="467" spans="17:17" ht="15.75" customHeight="1" x14ac:dyDescent="0.35">
      <c r="Q467" s="10"/>
    </row>
    <row r="468" spans="17:17" ht="15.75" customHeight="1" x14ac:dyDescent="0.35">
      <c r="Q468" s="10"/>
    </row>
    <row r="469" spans="17:17" ht="15.75" customHeight="1" x14ac:dyDescent="0.35">
      <c r="Q469" s="10"/>
    </row>
    <row r="470" spans="17:17" ht="15.75" customHeight="1" x14ac:dyDescent="0.35">
      <c r="Q470" s="10"/>
    </row>
    <row r="471" spans="17:17" ht="15.75" customHeight="1" x14ac:dyDescent="0.35">
      <c r="Q471" s="10"/>
    </row>
    <row r="472" spans="17:17" ht="15.75" customHeight="1" x14ac:dyDescent="0.35">
      <c r="Q472" s="10"/>
    </row>
    <row r="473" spans="17:17" ht="15.75" customHeight="1" x14ac:dyDescent="0.35">
      <c r="Q473" s="10"/>
    </row>
    <row r="474" spans="17:17" ht="15.75" customHeight="1" x14ac:dyDescent="0.35">
      <c r="Q474" s="10"/>
    </row>
    <row r="475" spans="17:17" ht="15.75" customHeight="1" x14ac:dyDescent="0.35">
      <c r="Q475" s="10"/>
    </row>
    <row r="476" spans="17:17" ht="15.75" customHeight="1" x14ac:dyDescent="0.35">
      <c r="Q476" s="10"/>
    </row>
    <row r="477" spans="17:17" ht="15.75" customHeight="1" x14ac:dyDescent="0.35">
      <c r="Q477" s="10"/>
    </row>
    <row r="478" spans="17:17" ht="15.75" customHeight="1" x14ac:dyDescent="0.35">
      <c r="Q478" s="10"/>
    </row>
    <row r="479" spans="17:17" ht="15.75" customHeight="1" x14ac:dyDescent="0.35">
      <c r="Q479" s="10"/>
    </row>
    <row r="480" spans="17:17" ht="15.75" customHeight="1" x14ac:dyDescent="0.35">
      <c r="Q480" s="10"/>
    </row>
    <row r="481" spans="17:17" ht="15.75" customHeight="1" x14ac:dyDescent="0.35">
      <c r="Q481" s="10"/>
    </row>
    <row r="482" spans="17:17" ht="15.75" customHeight="1" x14ac:dyDescent="0.35">
      <c r="Q482" s="10"/>
    </row>
    <row r="483" spans="17:17" ht="15.75" customHeight="1" x14ac:dyDescent="0.35">
      <c r="Q483" s="10"/>
    </row>
    <row r="484" spans="17:17" ht="15.75" customHeight="1" x14ac:dyDescent="0.35">
      <c r="Q484" s="10"/>
    </row>
    <row r="485" spans="17:17" ht="15.75" customHeight="1" x14ac:dyDescent="0.35">
      <c r="Q485" s="10"/>
    </row>
    <row r="486" spans="17:17" ht="15.75" customHeight="1" x14ac:dyDescent="0.35">
      <c r="Q486" s="10"/>
    </row>
    <row r="487" spans="17:17" ht="15.75" customHeight="1" x14ac:dyDescent="0.35">
      <c r="Q487" s="10"/>
    </row>
    <row r="488" spans="17:17" ht="15.75" customHeight="1" x14ac:dyDescent="0.35">
      <c r="Q488" s="10"/>
    </row>
    <row r="489" spans="17:17" ht="15.75" customHeight="1" x14ac:dyDescent="0.35">
      <c r="Q489" s="10"/>
    </row>
    <row r="490" spans="17:17" ht="15.75" customHeight="1" x14ac:dyDescent="0.35">
      <c r="Q490" s="10"/>
    </row>
    <row r="491" spans="17:17" ht="15.75" customHeight="1" x14ac:dyDescent="0.35">
      <c r="Q491" s="10"/>
    </row>
    <row r="492" spans="17:17" ht="15.75" customHeight="1" x14ac:dyDescent="0.35">
      <c r="Q492" s="10"/>
    </row>
    <row r="493" spans="17:17" ht="15.75" customHeight="1" x14ac:dyDescent="0.35">
      <c r="Q493" s="10"/>
    </row>
    <row r="494" spans="17:17" ht="15.75" customHeight="1" x14ac:dyDescent="0.35">
      <c r="Q494" s="10"/>
    </row>
    <row r="495" spans="17:17" ht="15.75" customHeight="1" x14ac:dyDescent="0.35">
      <c r="Q495" s="10"/>
    </row>
    <row r="496" spans="17:17" ht="15.75" customHeight="1" x14ac:dyDescent="0.35">
      <c r="Q496" s="10"/>
    </row>
    <row r="497" spans="17:17" ht="15.75" customHeight="1" x14ac:dyDescent="0.35">
      <c r="Q497" s="10"/>
    </row>
    <row r="498" spans="17:17" ht="15.75" customHeight="1" x14ac:dyDescent="0.35">
      <c r="Q498" s="10"/>
    </row>
    <row r="499" spans="17:17" ht="15.75" customHeight="1" x14ac:dyDescent="0.35">
      <c r="Q499" s="10"/>
    </row>
    <row r="500" spans="17:17" ht="15.75" customHeight="1" x14ac:dyDescent="0.35">
      <c r="Q500" s="10"/>
    </row>
    <row r="501" spans="17:17" ht="15.75" customHeight="1" x14ac:dyDescent="0.35">
      <c r="Q501" s="10"/>
    </row>
    <row r="502" spans="17:17" ht="15.75" customHeight="1" x14ac:dyDescent="0.35">
      <c r="Q502" s="10"/>
    </row>
    <row r="503" spans="17:17" ht="15.75" customHeight="1" x14ac:dyDescent="0.35">
      <c r="Q503" s="10"/>
    </row>
    <row r="504" spans="17:17" ht="15.75" customHeight="1" x14ac:dyDescent="0.35">
      <c r="Q504" s="10"/>
    </row>
    <row r="505" spans="17:17" ht="15.75" customHeight="1" x14ac:dyDescent="0.35">
      <c r="Q505" s="10"/>
    </row>
    <row r="506" spans="17:17" ht="15.75" customHeight="1" x14ac:dyDescent="0.35">
      <c r="Q506" s="10"/>
    </row>
    <row r="507" spans="17:17" ht="15.75" customHeight="1" x14ac:dyDescent="0.35">
      <c r="Q507" s="10"/>
    </row>
    <row r="508" spans="17:17" ht="15.75" customHeight="1" x14ac:dyDescent="0.35">
      <c r="Q508" s="10"/>
    </row>
    <row r="509" spans="17:17" ht="15.75" customHeight="1" x14ac:dyDescent="0.35">
      <c r="Q509" s="10"/>
    </row>
    <row r="510" spans="17:17" ht="15.75" customHeight="1" x14ac:dyDescent="0.35">
      <c r="Q510" s="10"/>
    </row>
    <row r="511" spans="17:17" ht="15.75" customHeight="1" x14ac:dyDescent="0.35">
      <c r="Q511" s="10"/>
    </row>
    <row r="512" spans="17:17" ht="15.75" customHeight="1" x14ac:dyDescent="0.35">
      <c r="Q512" s="10"/>
    </row>
    <row r="513" spans="17:17" ht="15.75" customHeight="1" x14ac:dyDescent="0.35">
      <c r="Q513" s="10"/>
    </row>
    <row r="514" spans="17:17" ht="15.75" customHeight="1" x14ac:dyDescent="0.35">
      <c r="Q514" s="10"/>
    </row>
    <row r="515" spans="17:17" ht="15.75" customHeight="1" x14ac:dyDescent="0.35">
      <c r="Q515" s="10"/>
    </row>
    <row r="516" spans="17:17" ht="15.75" customHeight="1" x14ac:dyDescent="0.35">
      <c r="Q516" s="10"/>
    </row>
    <row r="517" spans="17:17" ht="15.75" customHeight="1" x14ac:dyDescent="0.35">
      <c r="Q517" s="10"/>
    </row>
    <row r="518" spans="17:17" ht="15.75" customHeight="1" x14ac:dyDescent="0.35">
      <c r="Q518" s="10"/>
    </row>
    <row r="519" spans="17:17" ht="15.75" customHeight="1" x14ac:dyDescent="0.35">
      <c r="Q519" s="10"/>
    </row>
    <row r="520" spans="17:17" ht="15.75" customHeight="1" x14ac:dyDescent="0.35">
      <c r="Q520" s="10"/>
    </row>
    <row r="521" spans="17:17" ht="15.75" customHeight="1" x14ac:dyDescent="0.35">
      <c r="Q521" s="10"/>
    </row>
    <row r="522" spans="17:17" ht="15.75" customHeight="1" x14ac:dyDescent="0.35">
      <c r="Q522" s="10"/>
    </row>
    <row r="523" spans="17:17" ht="15.75" customHeight="1" x14ac:dyDescent="0.35">
      <c r="Q523" s="10"/>
    </row>
    <row r="524" spans="17:17" ht="15.75" customHeight="1" x14ac:dyDescent="0.35">
      <c r="Q524" s="10"/>
    </row>
    <row r="525" spans="17:17" ht="15.75" customHeight="1" x14ac:dyDescent="0.35">
      <c r="Q525" s="10"/>
    </row>
    <row r="526" spans="17:17" ht="15.75" customHeight="1" x14ac:dyDescent="0.35">
      <c r="Q526" s="10"/>
    </row>
    <row r="527" spans="17:17" ht="15.75" customHeight="1" x14ac:dyDescent="0.35">
      <c r="Q527" s="10"/>
    </row>
    <row r="528" spans="17:17" ht="15.75" customHeight="1" x14ac:dyDescent="0.35">
      <c r="Q528" s="10"/>
    </row>
    <row r="529" spans="17:17" ht="15.75" customHeight="1" x14ac:dyDescent="0.35">
      <c r="Q529" s="10"/>
    </row>
    <row r="530" spans="17:17" ht="15.75" customHeight="1" x14ac:dyDescent="0.35">
      <c r="Q530" s="10"/>
    </row>
    <row r="531" spans="17:17" ht="15.75" customHeight="1" x14ac:dyDescent="0.35">
      <c r="Q531" s="10"/>
    </row>
    <row r="532" spans="17:17" ht="15.75" customHeight="1" x14ac:dyDescent="0.35">
      <c r="Q532" s="10"/>
    </row>
    <row r="533" spans="17:17" ht="15.75" customHeight="1" x14ac:dyDescent="0.35">
      <c r="Q533" s="10"/>
    </row>
    <row r="534" spans="17:17" ht="15.75" customHeight="1" x14ac:dyDescent="0.35">
      <c r="Q534" s="10"/>
    </row>
    <row r="535" spans="17:17" ht="15.75" customHeight="1" x14ac:dyDescent="0.35">
      <c r="Q535" s="10"/>
    </row>
    <row r="536" spans="17:17" ht="15.75" customHeight="1" x14ac:dyDescent="0.35">
      <c r="Q536" s="10"/>
    </row>
    <row r="537" spans="17:17" ht="15.75" customHeight="1" x14ac:dyDescent="0.35">
      <c r="Q537" s="10"/>
    </row>
    <row r="538" spans="17:17" ht="15.75" customHeight="1" x14ac:dyDescent="0.35">
      <c r="Q538" s="10"/>
    </row>
    <row r="539" spans="17:17" ht="15.75" customHeight="1" x14ac:dyDescent="0.35">
      <c r="Q539" s="10"/>
    </row>
    <row r="540" spans="17:17" ht="15.75" customHeight="1" x14ac:dyDescent="0.35">
      <c r="Q540" s="10"/>
    </row>
    <row r="541" spans="17:17" ht="15.75" customHeight="1" x14ac:dyDescent="0.35">
      <c r="Q541" s="10"/>
    </row>
    <row r="542" spans="17:17" ht="15.75" customHeight="1" x14ac:dyDescent="0.35">
      <c r="Q542" s="10"/>
    </row>
    <row r="543" spans="17:17" ht="15.75" customHeight="1" x14ac:dyDescent="0.35">
      <c r="Q543" s="10"/>
    </row>
    <row r="544" spans="17:17" ht="15.75" customHeight="1" x14ac:dyDescent="0.35">
      <c r="Q544" s="10"/>
    </row>
    <row r="545" spans="17:17" ht="15.75" customHeight="1" x14ac:dyDescent="0.35">
      <c r="Q545" s="10"/>
    </row>
    <row r="546" spans="17:17" ht="15.75" customHeight="1" x14ac:dyDescent="0.35">
      <c r="Q546" s="10"/>
    </row>
    <row r="547" spans="17:17" ht="15.75" customHeight="1" x14ac:dyDescent="0.35">
      <c r="Q547" s="10"/>
    </row>
    <row r="548" spans="17:17" ht="15.75" customHeight="1" x14ac:dyDescent="0.35">
      <c r="Q548" s="10"/>
    </row>
    <row r="549" spans="17:17" ht="15.75" customHeight="1" x14ac:dyDescent="0.35">
      <c r="Q549" s="10"/>
    </row>
    <row r="550" spans="17:17" ht="15.75" customHeight="1" x14ac:dyDescent="0.35">
      <c r="Q550" s="10"/>
    </row>
    <row r="551" spans="17:17" ht="15.75" customHeight="1" x14ac:dyDescent="0.35">
      <c r="Q551" s="10"/>
    </row>
    <row r="552" spans="17:17" ht="15.75" customHeight="1" x14ac:dyDescent="0.35">
      <c r="Q552" s="10"/>
    </row>
    <row r="553" spans="17:17" ht="15.75" customHeight="1" x14ac:dyDescent="0.35">
      <c r="Q553" s="10"/>
    </row>
    <row r="554" spans="17:17" ht="15.75" customHeight="1" x14ac:dyDescent="0.35">
      <c r="Q554" s="10"/>
    </row>
    <row r="555" spans="17:17" ht="15.75" customHeight="1" x14ac:dyDescent="0.35">
      <c r="Q555" s="10"/>
    </row>
    <row r="556" spans="17:17" ht="15.75" customHeight="1" x14ac:dyDescent="0.35">
      <c r="Q556" s="10"/>
    </row>
    <row r="557" spans="17:17" ht="15.75" customHeight="1" x14ac:dyDescent="0.35">
      <c r="Q557" s="10"/>
    </row>
    <row r="558" spans="17:17" ht="15.75" customHeight="1" x14ac:dyDescent="0.35">
      <c r="Q558" s="10"/>
    </row>
    <row r="559" spans="17:17" ht="15.75" customHeight="1" x14ac:dyDescent="0.35">
      <c r="Q559" s="10"/>
    </row>
    <row r="560" spans="17:17" ht="15.75" customHeight="1" x14ac:dyDescent="0.35">
      <c r="Q560" s="10"/>
    </row>
    <row r="561" spans="17:17" ht="15.75" customHeight="1" x14ac:dyDescent="0.35">
      <c r="Q561" s="10"/>
    </row>
    <row r="562" spans="17:17" ht="15.75" customHeight="1" x14ac:dyDescent="0.35">
      <c r="Q562" s="10"/>
    </row>
    <row r="563" spans="17:17" ht="15.75" customHeight="1" x14ac:dyDescent="0.35">
      <c r="Q563" s="10"/>
    </row>
    <row r="564" spans="17:17" ht="15.75" customHeight="1" x14ac:dyDescent="0.35">
      <c r="Q564" s="10"/>
    </row>
    <row r="565" spans="17:17" ht="15.75" customHeight="1" x14ac:dyDescent="0.35">
      <c r="Q565" s="10"/>
    </row>
    <row r="566" spans="17:17" ht="15.75" customHeight="1" x14ac:dyDescent="0.35">
      <c r="Q566" s="10"/>
    </row>
    <row r="567" spans="17:17" ht="15.75" customHeight="1" x14ac:dyDescent="0.35">
      <c r="Q567" s="10"/>
    </row>
    <row r="568" spans="17:17" ht="15.75" customHeight="1" x14ac:dyDescent="0.35">
      <c r="Q568" s="10"/>
    </row>
    <row r="569" spans="17:17" ht="15.75" customHeight="1" x14ac:dyDescent="0.35">
      <c r="Q569" s="10"/>
    </row>
    <row r="570" spans="17:17" ht="15.75" customHeight="1" x14ac:dyDescent="0.35">
      <c r="Q570" s="10"/>
    </row>
    <row r="571" spans="17:17" ht="15.75" customHeight="1" x14ac:dyDescent="0.35">
      <c r="Q571" s="10"/>
    </row>
    <row r="572" spans="17:17" ht="15.75" customHeight="1" x14ac:dyDescent="0.35">
      <c r="Q572" s="10"/>
    </row>
    <row r="573" spans="17:17" ht="15.75" customHeight="1" x14ac:dyDescent="0.35">
      <c r="Q573" s="10"/>
    </row>
    <row r="574" spans="17:17" ht="15.75" customHeight="1" x14ac:dyDescent="0.35">
      <c r="Q574" s="10"/>
    </row>
    <row r="575" spans="17:17" ht="15.75" customHeight="1" x14ac:dyDescent="0.35">
      <c r="Q575" s="10"/>
    </row>
    <row r="576" spans="17:17" ht="15.75" customHeight="1" x14ac:dyDescent="0.35">
      <c r="Q576" s="10"/>
    </row>
    <row r="577" spans="17:17" ht="15.75" customHeight="1" x14ac:dyDescent="0.35">
      <c r="Q577" s="10"/>
    </row>
    <row r="578" spans="17:17" ht="15.75" customHeight="1" x14ac:dyDescent="0.35">
      <c r="Q578" s="10"/>
    </row>
    <row r="579" spans="17:17" ht="15.75" customHeight="1" x14ac:dyDescent="0.35">
      <c r="Q579" s="10"/>
    </row>
    <row r="580" spans="17:17" ht="15.75" customHeight="1" x14ac:dyDescent="0.35">
      <c r="Q580" s="10"/>
    </row>
    <row r="581" spans="17:17" ht="15.75" customHeight="1" x14ac:dyDescent="0.35">
      <c r="Q581" s="10"/>
    </row>
    <row r="582" spans="17:17" ht="15.75" customHeight="1" x14ac:dyDescent="0.35">
      <c r="Q582" s="10"/>
    </row>
    <row r="583" spans="17:17" ht="15.75" customHeight="1" x14ac:dyDescent="0.35">
      <c r="Q583" s="10"/>
    </row>
    <row r="584" spans="17:17" ht="15.75" customHeight="1" x14ac:dyDescent="0.35">
      <c r="Q584" s="10"/>
    </row>
    <row r="585" spans="17:17" ht="15.75" customHeight="1" x14ac:dyDescent="0.35">
      <c r="Q585" s="10"/>
    </row>
    <row r="586" spans="17:17" ht="15.75" customHeight="1" x14ac:dyDescent="0.35">
      <c r="Q586" s="10"/>
    </row>
    <row r="587" spans="17:17" ht="15.75" customHeight="1" x14ac:dyDescent="0.35">
      <c r="Q587" s="10"/>
    </row>
    <row r="588" spans="17:17" ht="15.75" customHeight="1" x14ac:dyDescent="0.35">
      <c r="Q588" s="10"/>
    </row>
    <row r="589" spans="17:17" ht="15.75" customHeight="1" x14ac:dyDescent="0.35">
      <c r="Q589" s="10"/>
    </row>
    <row r="590" spans="17:17" ht="15.75" customHeight="1" x14ac:dyDescent="0.35">
      <c r="Q590" s="10"/>
    </row>
    <row r="591" spans="17:17" ht="15.75" customHeight="1" x14ac:dyDescent="0.35">
      <c r="Q591" s="10"/>
    </row>
    <row r="592" spans="17:17" ht="15.75" customHeight="1" x14ac:dyDescent="0.35">
      <c r="Q592" s="10"/>
    </row>
    <row r="593" spans="17:17" ht="15.75" customHeight="1" x14ac:dyDescent="0.35">
      <c r="Q593" s="10"/>
    </row>
    <row r="594" spans="17:17" ht="15.75" customHeight="1" x14ac:dyDescent="0.35">
      <c r="Q594" s="10"/>
    </row>
    <row r="595" spans="17:17" ht="15.75" customHeight="1" x14ac:dyDescent="0.35">
      <c r="Q595" s="10"/>
    </row>
    <row r="596" spans="17:17" ht="15.75" customHeight="1" x14ac:dyDescent="0.35">
      <c r="Q596" s="10"/>
    </row>
    <row r="597" spans="17:17" ht="15.75" customHeight="1" x14ac:dyDescent="0.35">
      <c r="Q597" s="10"/>
    </row>
    <row r="598" spans="17:17" ht="15.75" customHeight="1" x14ac:dyDescent="0.35">
      <c r="Q598" s="10"/>
    </row>
    <row r="599" spans="17:17" ht="15.75" customHeight="1" x14ac:dyDescent="0.35">
      <c r="Q599" s="10"/>
    </row>
    <row r="600" spans="17:17" ht="15.75" customHeight="1" x14ac:dyDescent="0.35">
      <c r="Q600" s="10"/>
    </row>
    <row r="601" spans="17:17" ht="15.75" customHeight="1" x14ac:dyDescent="0.35">
      <c r="Q601" s="10"/>
    </row>
    <row r="602" spans="17:17" ht="15.75" customHeight="1" x14ac:dyDescent="0.35">
      <c r="Q602" s="10"/>
    </row>
    <row r="603" spans="17:17" ht="15.75" customHeight="1" x14ac:dyDescent="0.35">
      <c r="Q603" s="10"/>
    </row>
    <row r="604" spans="17:17" ht="15.75" customHeight="1" x14ac:dyDescent="0.35">
      <c r="Q604" s="10"/>
    </row>
    <row r="605" spans="17:17" ht="15.75" customHeight="1" x14ac:dyDescent="0.35">
      <c r="Q605" s="10"/>
    </row>
    <row r="606" spans="17:17" ht="15.75" customHeight="1" x14ac:dyDescent="0.35">
      <c r="Q606" s="10"/>
    </row>
    <row r="607" spans="17:17" ht="15.75" customHeight="1" x14ac:dyDescent="0.35">
      <c r="Q607" s="10"/>
    </row>
    <row r="608" spans="17:17" ht="15.75" customHeight="1" x14ac:dyDescent="0.35">
      <c r="Q608" s="10"/>
    </row>
    <row r="609" spans="17:17" ht="15.75" customHeight="1" x14ac:dyDescent="0.35">
      <c r="Q609" s="10"/>
    </row>
    <row r="610" spans="17:17" ht="15.75" customHeight="1" x14ac:dyDescent="0.35">
      <c r="Q610" s="10"/>
    </row>
    <row r="611" spans="17:17" ht="15.75" customHeight="1" x14ac:dyDescent="0.35">
      <c r="Q611" s="10"/>
    </row>
    <row r="612" spans="17:17" ht="15.75" customHeight="1" x14ac:dyDescent="0.35">
      <c r="Q612" s="10"/>
    </row>
    <row r="613" spans="17:17" ht="15.75" customHeight="1" x14ac:dyDescent="0.35">
      <c r="Q613" s="10"/>
    </row>
    <row r="614" spans="17:17" ht="15.75" customHeight="1" x14ac:dyDescent="0.35">
      <c r="Q614" s="10"/>
    </row>
    <row r="615" spans="17:17" ht="15.75" customHeight="1" x14ac:dyDescent="0.35">
      <c r="Q615" s="10"/>
    </row>
    <row r="616" spans="17:17" ht="15.75" customHeight="1" x14ac:dyDescent="0.35">
      <c r="Q616" s="10"/>
    </row>
    <row r="617" spans="17:17" ht="15.75" customHeight="1" x14ac:dyDescent="0.35">
      <c r="Q617" s="10"/>
    </row>
    <row r="618" spans="17:17" ht="15.75" customHeight="1" x14ac:dyDescent="0.35">
      <c r="Q618" s="10"/>
    </row>
    <row r="619" spans="17:17" ht="15.75" customHeight="1" x14ac:dyDescent="0.35">
      <c r="Q619" s="10"/>
    </row>
    <row r="620" spans="17:17" ht="15.75" customHeight="1" x14ac:dyDescent="0.35">
      <c r="Q620" s="10"/>
    </row>
    <row r="621" spans="17:17" ht="15.75" customHeight="1" x14ac:dyDescent="0.35">
      <c r="Q621" s="10"/>
    </row>
    <row r="622" spans="17:17" ht="15.75" customHeight="1" x14ac:dyDescent="0.35">
      <c r="Q622" s="10"/>
    </row>
    <row r="623" spans="17:17" ht="15.75" customHeight="1" x14ac:dyDescent="0.35">
      <c r="Q623" s="10"/>
    </row>
    <row r="624" spans="17:17" ht="15.75" customHeight="1" x14ac:dyDescent="0.35">
      <c r="Q624" s="10"/>
    </row>
    <row r="625" spans="17:17" ht="15.75" customHeight="1" x14ac:dyDescent="0.35">
      <c r="Q625" s="10"/>
    </row>
    <row r="626" spans="17:17" ht="15.75" customHeight="1" x14ac:dyDescent="0.35">
      <c r="Q626" s="10"/>
    </row>
    <row r="627" spans="17:17" ht="15.75" customHeight="1" x14ac:dyDescent="0.35">
      <c r="Q627" s="10"/>
    </row>
    <row r="628" spans="17:17" ht="15.75" customHeight="1" x14ac:dyDescent="0.35">
      <c r="Q628" s="10"/>
    </row>
    <row r="629" spans="17:17" ht="15.75" customHeight="1" x14ac:dyDescent="0.35">
      <c r="Q629" s="10"/>
    </row>
    <row r="630" spans="17:17" ht="15.75" customHeight="1" x14ac:dyDescent="0.35">
      <c r="Q630" s="10"/>
    </row>
    <row r="631" spans="17:17" ht="15.75" customHeight="1" x14ac:dyDescent="0.35">
      <c r="Q631" s="10"/>
    </row>
    <row r="632" spans="17:17" ht="15.75" customHeight="1" x14ac:dyDescent="0.35">
      <c r="Q632" s="10"/>
    </row>
    <row r="633" spans="17:17" ht="15.75" customHeight="1" x14ac:dyDescent="0.35">
      <c r="Q633" s="10"/>
    </row>
    <row r="634" spans="17:17" ht="15.75" customHeight="1" x14ac:dyDescent="0.35">
      <c r="Q634" s="10"/>
    </row>
    <row r="635" spans="17:17" ht="15.75" customHeight="1" x14ac:dyDescent="0.35">
      <c r="Q635" s="10"/>
    </row>
    <row r="636" spans="17:17" ht="15.75" customHeight="1" x14ac:dyDescent="0.35">
      <c r="Q636" s="10"/>
    </row>
    <row r="637" spans="17:17" ht="15.75" customHeight="1" x14ac:dyDescent="0.35">
      <c r="Q637" s="10"/>
    </row>
    <row r="638" spans="17:17" ht="15.75" customHeight="1" x14ac:dyDescent="0.35">
      <c r="Q638" s="10"/>
    </row>
    <row r="639" spans="17:17" ht="15.75" customHeight="1" x14ac:dyDescent="0.35">
      <c r="Q639" s="10"/>
    </row>
    <row r="640" spans="17:17" ht="15.75" customHeight="1" x14ac:dyDescent="0.35">
      <c r="Q640" s="10"/>
    </row>
    <row r="641" spans="17:17" ht="15.75" customHeight="1" x14ac:dyDescent="0.35">
      <c r="Q641" s="10"/>
    </row>
    <row r="642" spans="17:17" ht="15.75" customHeight="1" x14ac:dyDescent="0.35">
      <c r="Q642" s="10"/>
    </row>
    <row r="643" spans="17:17" ht="15.75" customHeight="1" x14ac:dyDescent="0.35">
      <c r="Q643" s="10"/>
    </row>
    <row r="644" spans="17:17" ht="15.75" customHeight="1" x14ac:dyDescent="0.35">
      <c r="Q644" s="10"/>
    </row>
    <row r="645" spans="17:17" ht="15.75" customHeight="1" x14ac:dyDescent="0.35">
      <c r="Q645" s="10"/>
    </row>
    <row r="646" spans="17:17" ht="15.75" customHeight="1" x14ac:dyDescent="0.35">
      <c r="Q646" s="10"/>
    </row>
    <row r="647" spans="17:17" ht="15.75" customHeight="1" x14ac:dyDescent="0.35">
      <c r="Q647" s="10"/>
    </row>
    <row r="648" spans="17:17" ht="15.75" customHeight="1" x14ac:dyDescent="0.35">
      <c r="Q648" s="10"/>
    </row>
    <row r="649" spans="17:17" ht="15.75" customHeight="1" x14ac:dyDescent="0.35">
      <c r="Q649" s="10"/>
    </row>
    <row r="650" spans="17:17" ht="15.75" customHeight="1" x14ac:dyDescent="0.35">
      <c r="Q650" s="10"/>
    </row>
    <row r="651" spans="17:17" ht="15.75" customHeight="1" x14ac:dyDescent="0.35">
      <c r="Q651" s="10"/>
    </row>
    <row r="652" spans="17:17" ht="15.75" customHeight="1" x14ac:dyDescent="0.35">
      <c r="Q652" s="10"/>
    </row>
    <row r="653" spans="17:17" ht="15.75" customHeight="1" x14ac:dyDescent="0.35">
      <c r="Q653" s="10"/>
    </row>
    <row r="654" spans="17:17" ht="15.75" customHeight="1" x14ac:dyDescent="0.35">
      <c r="Q654" s="10"/>
    </row>
    <row r="655" spans="17:17" ht="15.75" customHeight="1" x14ac:dyDescent="0.35">
      <c r="Q655" s="10"/>
    </row>
    <row r="656" spans="17:17" ht="15.75" customHeight="1" x14ac:dyDescent="0.35">
      <c r="Q656" s="10"/>
    </row>
    <row r="657" spans="17:17" ht="15.75" customHeight="1" x14ac:dyDescent="0.35">
      <c r="Q657" s="10"/>
    </row>
    <row r="658" spans="17:17" ht="15.75" customHeight="1" x14ac:dyDescent="0.35">
      <c r="Q658" s="10"/>
    </row>
    <row r="659" spans="17:17" ht="15.75" customHeight="1" x14ac:dyDescent="0.35">
      <c r="Q659" s="10"/>
    </row>
    <row r="660" spans="17:17" ht="15.75" customHeight="1" x14ac:dyDescent="0.35">
      <c r="Q660" s="10"/>
    </row>
    <row r="661" spans="17:17" ht="15.75" customHeight="1" x14ac:dyDescent="0.35">
      <c r="Q661" s="10"/>
    </row>
    <row r="662" spans="17:17" ht="15.75" customHeight="1" x14ac:dyDescent="0.35">
      <c r="Q662" s="10"/>
    </row>
    <row r="663" spans="17:17" ht="15.75" customHeight="1" x14ac:dyDescent="0.35">
      <c r="Q663" s="10"/>
    </row>
    <row r="664" spans="17:17" ht="15.75" customHeight="1" x14ac:dyDescent="0.35">
      <c r="Q664" s="10"/>
    </row>
    <row r="665" spans="17:17" ht="15.75" customHeight="1" x14ac:dyDescent="0.35">
      <c r="Q665" s="10"/>
    </row>
    <row r="666" spans="17:17" ht="15.75" customHeight="1" x14ac:dyDescent="0.35">
      <c r="Q666" s="10"/>
    </row>
    <row r="667" spans="17:17" ht="15.75" customHeight="1" x14ac:dyDescent="0.35">
      <c r="Q667" s="10"/>
    </row>
    <row r="668" spans="17:17" ht="15.75" customHeight="1" x14ac:dyDescent="0.35">
      <c r="Q668" s="10"/>
    </row>
    <row r="669" spans="17:17" ht="15.75" customHeight="1" x14ac:dyDescent="0.35">
      <c r="Q669" s="10"/>
    </row>
    <row r="670" spans="17:17" ht="15.75" customHeight="1" x14ac:dyDescent="0.35">
      <c r="Q670" s="10"/>
    </row>
    <row r="671" spans="17:17" ht="15.75" customHeight="1" x14ac:dyDescent="0.35">
      <c r="Q671" s="10"/>
    </row>
    <row r="672" spans="17:17" ht="15.75" customHeight="1" x14ac:dyDescent="0.35">
      <c r="Q672" s="10"/>
    </row>
    <row r="673" spans="17:17" ht="15.75" customHeight="1" x14ac:dyDescent="0.35">
      <c r="Q673" s="10"/>
    </row>
    <row r="674" spans="17:17" ht="15.75" customHeight="1" x14ac:dyDescent="0.35">
      <c r="Q674" s="10"/>
    </row>
    <row r="675" spans="17:17" ht="15.75" customHeight="1" x14ac:dyDescent="0.35">
      <c r="Q675" s="10"/>
    </row>
    <row r="676" spans="17:17" ht="15.75" customHeight="1" x14ac:dyDescent="0.35">
      <c r="Q676" s="10"/>
    </row>
    <row r="677" spans="17:17" ht="15.75" customHeight="1" x14ac:dyDescent="0.35">
      <c r="Q677" s="10"/>
    </row>
    <row r="678" spans="17:17" ht="15.75" customHeight="1" x14ac:dyDescent="0.35">
      <c r="Q678" s="10"/>
    </row>
    <row r="679" spans="17:17" ht="15.75" customHeight="1" x14ac:dyDescent="0.35">
      <c r="Q679" s="10"/>
    </row>
    <row r="680" spans="17:17" ht="15.75" customHeight="1" x14ac:dyDescent="0.35">
      <c r="Q680" s="10"/>
    </row>
    <row r="681" spans="17:17" ht="15.75" customHeight="1" x14ac:dyDescent="0.35">
      <c r="Q681" s="10"/>
    </row>
    <row r="682" spans="17:17" ht="15.75" customHeight="1" x14ac:dyDescent="0.35">
      <c r="Q682" s="10"/>
    </row>
    <row r="683" spans="17:17" ht="15.75" customHeight="1" x14ac:dyDescent="0.35">
      <c r="Q683" s="10"/>
    </row>
    <row r="684" spans="17:17" ht="15.75" customHeight="1" x14ac:dyDescent="0.35">
      <c r="Q684" s="10"/>
    </row>
    <row r="685" spans="17:17" ht="15.75" customHeight="1" x14ac:dyDescent="0.35">
      <c r="Q685" s="10"/>
    </row>
    <row r="686" spans="17:17" ht="15.75" customHeight="1" x14ac:dyDescent="0.35">
      <c r="Q686" s="10"/>
    </row>
    <row r="687" spans="17:17" ht="15.75" customHeight="1" x14ac:dyDescent="0.35">
      <c r="Q687" s="10"/>
    </row>
    <row r="688" spans="17:17" ht="15.75" customHeight="1" x14ac:dyDescent="0.35">
      <c r="Q688" s="10"/>
    </row>
    <row r="689" spans="17:17" ht="15.75" customHeight="1" x14ac:dyDescent="0.35">
      <c r="Q689" s="10"/>
    </row>
    <row r="690" spans="17:17" ht="15.75" customHeight="1" x14ac:dyDescent="0.35">
      <c r="Q690" s="10"/>
    </row>
    <row r="691" spans="17:17" ht="15.75" customHeight="1" x14ac:dyDescent="0.35">
      <c r="Q691" s="10"/>
    </row>
    <row r="692" spans="17:17" ht="15.75" customHeight="1" x14ac:dyDescent="0.35">
      <c r="Q692" s="10"/>
    </row>
    <row r="693" spans="17:17" ht="15.75" customHeight="1" x14ac:dyDescent="0.35">
      <c r="Q693" s="10"/>
    </row>
    <row r="694" spans="17:17" ht="15.75" customHeight="1" x14ac:dyDescent="0.35">
      <c r="Q694" s="10"/>
    </row>
    <row r="695" spans="17:17" ht="15.75" customHeight="1" x14ac:dyDescent="0.35">
      <c r="Q695" s="10"/>
    </row>
    <row r="696" spans="17:17" ht="15.75" customHeight="1" x14ac:dyDescent="0.35">
      <c r="Q696" s="10"/>
    </row>
    <row r="697" spans="17:17" ht="15.75" customHeight="1" x14ac:dyDescent="0.35">
      <c r="Q697" s="10"/>
    </row>
    <row r="698" spans="17:17" ht="15.75" customHeight="1" x14ac:dyDescent="0.35">
      <c r="Q698" s="10"/>
    </row>
    <row r="699" spans="17:17" ht="15.75" customHeight="1" x14ac:dyDescent="0.35">
      <c r="Q699" s="10"/>
    </row>
    <row r="700" spans="17:17" ht="15.75" customHeight="1" x14ac:dyDescent="0.35">
      <c r="Q700" s="10"/>
    </row>
    <row r="701" spans="17:17" ht="15.75" customHeight="1" x14ac:dyDescent="0.35">
      <c r="Q701" s="10"/>
    </row>
    <row r="702" spans="17:17" ht="15.75" customHeight="1" x14ac:dyDescent="0.35">
      <c r="Q702" s="10"/>
    </row>
    <row r="703" spans="17:17" ht="15.75" customHeight="1" x14ac:dyDescent="0.35">
      <c r="Q703" s="10"/>
    </row>
    <row r="704" spans="17:17" ht="15.75" customHeight="1" x14ac:dyDescent="0.35">
      <c r="Q704" s="10"/>
    </row>
    <row r="705" spans="17:17" ht="15.75" customHeight="1" x14ac:dyDescent="0.35">
      <c r="Q705" s="10"/>
    </row>
    <row r="706" spans="17:17" ht="15.75" customHeight="1" x14ac:dyDescent="0.35">
      <c r="Q706" s="10"/>
    </row>
    <row r="707" spans="17:17" ht="15.75" customHeight="1" x14ac:dyDescent="0.35">
      <c r="Q707" s="10"/>
    </row>
    <row r="708" spans="17:17" ht="15.75" customHeight="1" x14ac:dyDescent="0.35">
      <c r="Q708" s="10"/>
    </row>
    <row r="709" spans="17:17" ht="15.75" customHeight="1" x14ac:dyDescent="0.35">
      <c r="Q709" s="10"/>
    </row>
    <row r="710" spans="17:17" ht="15.75" customHeight="1" x14ac:dyDescent="0.35">
      <c r="Q710" s="10"/>
    </row>
    <row r="711" spans="17:17" ht="15.75" customHeight="1" x14ac:dyDescent="0.35">
      <c r="Q711" s="10"/>
    </row>
    <row r="712" spans="17:17" ht="15.75" customHeight="1" x14ac:dyDescent="0.35">
      <c r="Q712" s="10"/>
    </row>
    <row r="713" spans="17:17" ht="15.75" customHeight="1" x14ac:dyDescent="0.35">
      <c r="Q713" s="10"/>
    </row>
    <row r="714" spans="17:17" ht="15.75" customHeight="1" x14ac:dyDescent="0.35">
      <c r="Q714" s="10"/>
    </row>
    <row r="715" spans="17:17" ht="15.75" customHeight="1" x14ac:dyDescent="0.35">
      <c r="Q715" s="10"/>
    </row>
    <row r="716" spans="17:17" ht="15.75" customHeight="1" x14ac:dyDescent="0.35">
      <c r="Q716" s="10"/>
    </row>
    <row r="717" spans="17:17" ht="15.75" customHeight="1" x14ac:dyDescent="0.35">
      <c r="Q717" s="10"/>
    </row>
    <row r="718" spans="17:17" ht="15.75" customHeight="1" x14ac:dyDescent="0.35">
      <c r="Q718" s="10"/>
    </row>
    <row r="719" spans="17:17" ht="15.75" customHeight="1" x14ac:dyDescent="0.35">
      <c r="Q719" s="10"/>
    </row>
    <row r="720" spans="17:17" ht="15.75" customHeight="1" x14ac:dyDescent="0.35">
      <c r="Q720" s="10"/>
    </row>
    <row r="721" spans="17:17" ht="15.75" customHeight="1" x14ac:dyDescent="0.35">
      <c r="Q721" s="10"/>
    </row>
    <row r="722" spans="17:17" ht="15.75" customHeight="1" x14ac:dyDescent="0.35">
      <c r="Q722" s="10"/>
    </row>
    <row r="723" spans="17:17" ht="15.75" customHeight="1" x14ac:dyDescent="0.35">
      <c r="Q723" s="10"/>
    </row>
    <row r="724" spans="17:17" ht="15.75" customHeight="1" x14ac:dyDescent="0.35">
      <c r="Q724" s="10"/>
    </row>
    <row r="725" spans="17:17" ht="15.75" customHeight="1" x14ac:dyDescent="0.35">
      <c r="Q725" s="10"/>
    </row>
    <row r="726" spans="17:17" ht="15.75" customHeight="1" x14ac:dyDescent="0.35">
      <c r="Q726" s="10"/>
    </row>
    <row r="727" spans="17:17" ht="15.75" customHeight="1" x14ac:dyDescent="0.35">
      <c r="Q727" s="10"/>
    </row>
    <row r="728" spans="17:17" ht="15.75" customHeight="1" x14ac:dyDescent="0.35">
      <c r="Q728" s="10"/>
    </row>
    <row r="729" spans="17:17" ht="15.75" customHeight="1" x14ac:dyDescent="0.35">
      <c r="Q729" s="10"/>
    </row>
    <row r="730" spans="17:17" ht="15.75" customHeight="1" x14ac:dyDescent="0.35">
      <c r="Q730" s="10"/>
    </row>
    <row r="731" spans="17:17" ht="15.75" customHeight="1" x14ac:dyDescent="0.35">
      <c r="Q731" s="10"/>
    </row>
    <row r="732" spans="17:17" ht="15.75" customHeight="1" x14ac:dyDescent="0.35">
      <c r="Q732" s="10"/>
    </row>
    <row r="733" spans="17:17" ht="15.75" customHeight="1" x14ac:dyDescent="0.35">
      <c r="Q733" s="10"/>
    </row>
    <row r="734" spans="17:17" ht="15.75" customHeight="1" x14ac:dyDescent="0.35">
      <c r="Q734" s="10"/>
    </row>
    <row r="735" spans="17:17" ht="15.75" customHeight="1" x14ac:dyDescent="0.35">
      <c r="Q735" s="10"/>
    </row>
    <row r="736" spans="17:17" ht="15.75" customHeight="1" x14ac:dyDescent="0.35">
      <c r="Q736" s="10"/>
    </row>
    <row r="737" spans="17:17" ht="15.75" customHeight="1" x14ac:dyDescent="0.35">
      <c r="Q737" s="10"/>
    </row>
    <row r="738" spans="17:17" ht="15.75" customHeight="1" x14ac:dyDescent="0.35">
      <c r="Q738" s="10"/>
    </row>
    <row r="739" spans="17:17" ht="15.75" customHeight="1" x14ac:dyDescent="0.35">
      <c r="Q739" s="10"/>
    </row>
    <row r="740" spans="17:17" ht="15.75" customHeight="1" x14ac:dyDescent="0.35">
      <c r="Q740" s="10"/>
    </row>
    <row r="741" spans="17:17" ht="15.75" customHeight="1" x14ac:dyDescent="0.35">
      <c r="Q741" s="10"/>
    </row>
    <row r="742" spans="17:17" ht="15.75" customHeight="1" x14ac:dyDescent="0.35">
      <c r="Q742" s="10"/>
    </row>
    <row r="743" spans="17:17" ht="15.75" customHeight="1" x14ac:dyDescent="0.35">
      <c r="Q743" s="10"/>
    </row>
    <row r="744" spans="17:17" ht="15.75" customHeight="1" x14ac:dyDescent="0.35">
      <c r="Q744" s="10"/>
    </row>
    <row r="745" spans="17:17" ht="15.75" customHeight="1" x14ac:dyDescent="0.35">
      <c r="Q745" s="10"/>
    </row>
    <row r="746" spans="17:17" ht="15.75" customHeight="1" x14ac:dyDescent="0.35">
      <c r="Q746" s="10"/>
    </row>
    <row r="747" spans="17:17" ht="15.75" customHeight="1" x14ac:dyDescent="0.35">
      <c r="Q747" s="10"/>
    </row>
    <row r="748" spans="17:17" ht="15.75" customHeight="1" x14ac:dyDescent="0.35">
      <c r="Q748" s="10"/>
    </row>
    <row r="749" spans="17:17" ht="15.75" customHeight="1" x14ac:dyDescent="0.35">
      <c r="Q749" s="10"/>
    </row>
    <row r="750" spans="17:17" ht="15.75" customHeight="1" x14ac:dyDescent="0.35">
      <c r="Q750" s="10"/>
    </row>
    <row r="751" spans="17:17" ht="15.75" customHeight="1" x14ac:dyDescent="0.35">
      <c r="Q751" s="10"/>
    </row>
    <row r="752" spans="17:17" ht="15.75" customHeight="1" x14ac:dyDescent="0.35">
      <c r="Q752" s="10"/>
    </row>
    <row r="753" spans="17:17" ht="15.75" customHeight="1" x14ac:dyDescent="0.35">
      <c r="Q753" s="10"/>
    </row>
    <row r="754" spans="17:17" ht="15.75" customHeight="1" x14ac:dyDescent="0.35">
      <c r="Q754" s="10"/>
    </row>
    <row r="755" spans="17:17" ht="15.75" customHeight="1" x14ac:dyDescent="0.35">
      <c r="Q755" s="10"/>
    </row>
    <row r="756" spans="17:17" ht="15.75" customHeight="1" x14ac:dyDescent="0.35">
      <c r="Q756" s="10"/>
    </row>
    <row r="757" spans="17:17" ht="15.75" customHeight="1" x14ac:dyDescent="0.35">
      <c r="Q757" s="10"/>
    </row>
    <row r="758" spans="17:17" ht="15.75" customHeight="1" x14ac:dyDescent="0.35">
      <c r="Q758" s="10"/>
    </row>
    <row r="759" spans="17:17" ht="15.75" customHeight="1" x14ac:dyDescent="0.35">
      <c r="Q759" s="10"/>
    </row>
    <row r="760" spans="17:17" ht="15.75" customHeight="1" x14ac:dyDescent="0.35">
      <c r="Q760" s="10"/>
    </row>
    <row r="761" spans="17:17" ht="15.75" customHeight="1" x14ac:dyDescent="0.35">
      <c r="Q761" s="10"/>
    </row>
    <row r="762" spans="17:17" ht="15.75" customHeight="1" x14ac:dyDescent="0.35">
      <c r="Q762" s="10"/>
    </row>
    <row r="763" spans="17:17" ht="15.75" customHeight="1" x14ac:dyDescent="0.35">
      <c r="Q763" s="10"/>
    </row>
    <row r="764" spans="17:17" ht="15.75" customHeight="1" x14ac:dyDescent="0.35">
      <c r="Q764" s="10"/>
    </row>
    <row r="765" spans="17:17" ht="15.75" customHeight="1" x14ac:dyDescent="0.35">
      <c r="Q765" s="10"/>
    </row>
    <row r="766" spans="17:17" ht="15.75" customHeight="1" x14ac:dyDescent="0.35">
      <c r="Q766" s="10"/>
    </row>
    <row r="767" spans="17:17" ht="15.75" customHeight="1" x14ac:dyDescent="0.35">
      <c r="Q767" s="10"/>
    </row>
    <row r="768" spans="17:17" ht="15.75" customHeight="1" x14ac:dyDescent="0.35">
      <c r="Q768" s="10"/>
    </row>
    <row r="769" spans="17:17" ht="15.75" customHeight="1" x14ac:dyDescent="0.35">
      <c r="Q769" s="10"/>
    </row>
    <row r="770" spans="17:17" ht="15.75" customHeight="1" x14ac:dyDescent="0.35">
      <c r="Q770" s="10"/>
    </row>
    <row r="771" spans="17:17" ht="15.75" customHeight="1" x14ac:dyDescent="0.35">
      <c r="Q771" s="10"/>
    </row>
    <row r="772" spans="17:17" ht="15.75" customHeight="1" x14ac:dyDescent="0.35">
      <c r="Q772" s="10"/>
    </row>
    <row r="773" spans="17:17" ht="15.75" customHeight="1" x14ac:dyDescent="0.35">
      <c r="Q773" s="10"/>
    </row>
    <row r="774" spans="17:17" ht="15.75" customHeight="1" x14ac:dyDescent="0.35">
      <c r="Q774" s="10"/>
    </row>
    <row r="775" spans="17:17" ht="15.75" customHeight="1" x14ac:dyDescent="0.35">
      <c r="Q775" s="10"/>
    </row>
    <row r="776" spans="17:17" ht="15.75" customHeight="1" x14ac:dyDescent="0.35">
      <c r="Q776" s="10"/>
    </row>
    <row r="777" spans="17:17" ht="15.75" customHeight="1" x14ac:dyDescent="0.35">
      <c r="Q777" s="10"/>
    </row>
    <row r="778" spans="17:17" ht="15.75" customHeight="1" x14ac:dyDescent="0.35">
      <c r="Q778" s="10"/>
    </row>
    <row r="779" spans="17:17" ht="15.75" customHeight="1" x14ac:dyDescent="0.35">
      <c r="Q779" s="10"/>
    </row>
    <row r="780" spans="17:17" ht="15.75" customHeight="1" x14ac:dyDescent="0.35">
      <c r="Q780" s="10"/>
    </row>
    <row r="781" spans="17:17" ht="15.75" customHeight="1" x14ac:dyDescent="0.35">
      <c r="Q781" s="10"/>
    </row>
    <row r="782" spans="17:17" ht="15.75" customHeight="1" x14ac:dyDescent="0.35">
      <c r="Q782" s="10"/>
    </row>
    <row r="783" spans="17:17" ht="15.75" customHeight="1" x14ac:dyDescent="0.35">
      <c r="Q783" s="10"/>
    </row>
    <row r="784" spans="17:17" ht="15.75" customHeight="1" x14ac:dyDescent="0.35">
      <c r="Q784" s="10"/>
    </row>
    <row r="785" spans="17:17" ht="15.75" customHeight="1" x14ac:dyDescent="0.35">
      <c r="Q785" s="10"/>
    </row>
    <row r="786" spans="17:17" ht="15.75" customHeight="1" x14ac:dyDescent="0.35">
      <c r="Q786" s="10"/>
    </row>
    <row r="787" spans="17:17" ht="15.75" customHeight="1" x14ac:dyDescent="0.35">
      <c r="Q787" s="10"/>
    </row>
    <row r="788" spans="17:17" ht="15.75" customHeight="1" x14ac:dyDescent="0.35">
      <c r="Q788" s="10"/>
    </row>
    <row r="789" spans="17:17" ht="15.75" customHeight="1" x14ac:dyDescent="0.35">
      <c r="Q789" s="10"/>
    </row>
    <row r="790" spans="17:17" ht="15.75" customHeight="1" x14ac:dyDescent="0.35">
      <c r="Q790" s="10"/>
    </row>
    <row r="791" spans="17:17" ht="15.75" customHeight="1" x14ac:dyDescent="0.35">
      <c r="Q791" s="10"/>
    </row>
    <row r="792" spans="17:17" ht="15.75" customHeight="1" x14ac:dyDescent="0.35">
      <c r="Q792" s="10"/>
    </row>
    <row r="793" spans="17:17" ht="15.75" customHeight="1" x14ac:dyDescent="0.35">
      <c r="Q793" s="10"/>
    </row>
    <row r="794" spans="17:17" ht="15.75" customHeight="1" x14ac:dyDescent="0.35">
      <c r="Q794" s="10"/>
    </row>
    <row r="795" spans="17:17" ht="15.75" customHeight="1" x14ac:dyDescent="0.35">
      <c r="Q795" s="10"/>
    </row>
    <row r="796" spans="17:17" ht="15.75" customHeight="1" x14ac:dyDescent="0.35">
      <c r="Q796" s="10"/>
    </row>
    <row r="797" spans="17:17" ht="15.75" customHeight="1" x14ac:dyDescent="0.35">
      <c r="Q797" s="10"/>
    </row>
    <row r="798" spans="17:17" ht="15.75" customHeight="1" x14ac:dyDescent="0.35">
      <c r="Q798" s="10"/>
    </row>
    <row r="799" spans="17:17" ht="15.75" customHeight="1" x14ac:dyDescent="0.35">
      <c r="Q799" s="10"/>
    </row>
    <row r="800" spans="17:17" ht="15.75" customHeight="1" x14ac:dyDescent="0.35">
      <c r="Q800" s="10"/>
    </row>
    <row r="801" spans="17:17" ht="15.75" customHeight="1" x14ac:dyDescent="0.35">
      <c r="Q801" s="10"/>
    </row>
    <row r="802" spans="17:17" ht="15.75" customHeight="1" x14ac:dyDescent="0.35">
      <c r="Q802" s="10"/>
    </row>
    <row r="803" spans="17:17" ht="15.75" customHeight="1" x14ac:dyDescent="0.35">
      <c r="Q803" s="10"/>
    </row>
    <row r="804" spans="17:17" ht="15.75" customHeight="1" x14ac:dyDescent="0.35">
      <c r="Q804" s="10"/>
    </row>
    <row r="805" spans="17:17" ht="15.75" customHeight="1" x14ac:dyDescent="0.35">
      <c r="Q805" s="10"/>
    </row>
    <row r="806" spans="17:17" ht="15.75" customHeight="1" x14ac:dyDescent="0.35">
      <c r="Q806" s="10"/>
    </row>
    <row r="807" spans="17:17" ht="15.75" customHeight="1" x14ac:dyDescent="0.35">
      <c r="Q807" s="10"/>
    </row>
    <row r="808" spans="17:17" ht="15.75" customHeight="1" x14ac:dyDescent="0.35">
      <c r="Q808" s="10"/>
    </row>
    <row r="809" spans="17:17" ht="15.75" customHeight="1" x14ac:dyDescent="0.35">
      <c r="Q809" s="10"/>
    </row>
    <row r="810" spans="17:17" ht="15.75" customHeight="1" x14ac:dyDescent="0.35">
      <c r="Q810" s="10"/>
    </row>
    <row r="811" spans="17:17" ht="15.75" customHeight="1" x14ac:dyDescent="0.35">
      <c r="Q811" s="10"/>
    </row>
    <row r="812" spans="17:17" ht="15.75" customHeight="1" x14ac:dyDescent="0.35">
      <c r="Q812" s="10"/>
    </row>
    <row r="813" spans="17:17" ht="15.75" customHeight="1" x14ac:dyDescent="0.35">
      <c r="Q813" s="10"/>
    </row>
    <row r="814" spans="17:17" ht="15.75" customHeight="1" x14ac:dyDescent="0.35">
      <c r="Q814" s="10"/>
    </row>
    <row r="815" spans="17:17" ht="15.75" customHeight="1" x14ac:dyDescent="0.35">
      <c r="Q815" s="10"/>
    </row>
    <row r="816" spans="17:17" ht="15.75" customHeight="1" x14ac:dyDescent="0.35">
      <c r="Q816" s="10"/>
    </row>
    <row r="817" spans="17:17" ht="15.75" customHeight="1" x14ac:dyDescent="0.35">
      <c r="Q817" s="10"/>
    </row>
    <row r="818" spans="17:17" ht="15.75" customHeight="1" x14ac:dyDescent="0.35">
      <c r="Q818" s="10"/>
    </row>
    <row r="819" spans="17:17" ht="15.75" customHeight="1" x14ac:dyDescent="0.35">
      <c r="Q819" s="10"/>
    </row>
    <row r="820" spans="17:17" ht="15.75" customHeight="1" x14ac:dyDescent="0.35">
      <c r="Q820" s="10"/>
    </row>
    <row r="821" spans="17:17" ht="15.75" customHeight="1" x14ac:dyDescent="0.35">
      <c r="Q821" s="10"/>
    </row>
    <row r="822" spans="17:17" ht="15.75" customHeight="1" x14ac:dyDescent="0.35">
      <c r="Q822" s="10"/>
    </row>
    <row r="823" spans="17:17" ht="15.75" customHeight="1" x14ac:dyDescent="0.35">
      <c r="Q823" s="10"/>
    </row>
    <row r="824" spans="17:17" ht="15.75" customHeight="1" x14ac:dyDescent="0.35">
      <c r="Q824" s="10"/>
    </row>
    <row r="825" spans="17:17" ht="15.75" customHeight="1" x14ac:dyDescent="0.35">
      <c r="Q825" s="10"/>
    </row>
    <row r="826" spans="17:17" ht="15.75" customHeight="1" x14ac:dyDescent="0.35">
      <c r="Q826" s="10"/>
    </row>
    <row r="827" spans="17:17" ht="15.75" customHeight="1" x14ac:dyDescent="0.35">
      <c r="Q827" s="10"/>
    </row>
    <row r="828" spans="17:17" ht="15.75" customHeight="1" x14ac:dyDescent="0.35">
      <c r="Q828" s="10"/>
    </row>
    <row r="829" spans="17:17" ht="15.75" customHeight="1" x14ac:dyDescent="0.35">
      <c r="Q829" s="10"/>
    </row>
    <row r="830" spans="17:17" ht="15.75" customHeight="1" x14ac:dyDescent="0.35">
      <c r="Q830" s="10"/>
    </row>
    <row r="831" spans="17:17" ht="15.75" customHeight="1" x14ac:dyDescent="0.35">
      <c r="Q831" s="10"/>
    </row>
    <row r="832" spans="17:17" ht="15.75" customHeight="1" x14ac:dyDescent="0.35">
      <c r="Q832" s="10"/>
    </row>
    <row r="833" spans="17:17" ht="15.75" customHeight="1" x14ac:dyDescent="0.35">
      <c r="Q833" s="10"/>
    </row>
    <row r="834" spans="17:17" ht="15.75" customHeight="1" x14ac:dyDescent="0.35">
      <c r="Q834" s="10"/>
    </row>
    <row r="835" spans="17:17" ht="15.75" customHeight="1" x14ac:dyDescent="0.35">
      <c r="Q835" s="10"/>
    </row>
    <row r="836" spans="17:17" ht="15.75" customHeight="1" x14ac:dyDescent="0.35">
      <c r="Q836" s="10"/>
    </row>
    <row r="837" spans="17:17" ht="15.75" customHeight="1" x14ac:dyDescent="0.35">
      <c r="Q837" s="10"/>
    </row>
    <row r="838" spans="17:17" ht="15.75" customHeight="1" x14ac:dyDescent="0.35">
      <c r="Q838" s="10"/>
    </row>
    <row r="839" spans="17:17" ht="15.75" customHeight="1" x14ac:dyDescent="0.35">
      <c r="Q839" s="10"/>
    </row>
    <row r="840" spans="17:17" ht="15.75" customHeight="1" x14ac:dyDescent="0.35">
      <c r="Q840" s="10"/>
    </row>
    <row r="841" spans="17:17" ht="15.75" customHeight="1" x14ac:dyDescent="0.35">
      <c r="Q841" s="10"/>
    </row>
    <row r="842" spans="17:17" ht="15.75" customHeight="1" x14ac:dyDescent="0.35">
      <c r="Q842" s="10"/>
    </row>
    <row r="843" spans="17:17" ht="15.75" customHeight="1" x14ac:dyDescent="0.35">
      <c r="Q843" s="10"/>
    </row>
    <row r="844" spans="17:17" ht="15.75" customHeight="1" x14ac:dyDescent="0.35">
      <c r="Q844" s="10"/>
    </row>
    <row r="845" spans="17:17" ht="15.75" customHeight="1" x14ac:dyDescent="0.35">
      <c r="Q845" s="10"/>
    </row>
    <row r="846" spans="17:17" ht="15.75" customHeight="1" x14ac:dyDescent="0.35">
      <c r="Q846" s="10"/>
    </row>
    <row r="847" spans="17:17" ht="15.75" customHeight="1" x14ac:dyDescent="0.35">
      <c r="Q847" s="10"/>
    </row>
    <row r="848" spans="17:17" ht="15.75" customHeight="1" x14ac:dyDescent="0.35">
      <c r="Q848" s="10"/>
    </row>
    <row r="849" spans="17:17" ht="15.75" customHeight="1" x14ac:dyDescent="0.35">
      <c r="Q849" s="10"/>
    </row>
    <row r="850" spans="17:17" ht="15.75" customHeight="1" x14ac:dyDescent="0.35">
      <c r="Q850" s="10"/>
    </row>
    <row r="851" spans="17:17" ht="15.75" customHeight="1" x14ac:dyDescent="0.35">
      <c r="Q851" s="10"/>
    </row>
    <row r="852" spans="17:17" ht="15.75" customHeight="1" x14ac:dyDescent="0.35">
      <c r="Q852" s="10"/>
    </row>
    <row r="853" spans="17:17" ht="15.75" customHeight="1" x14ac:dyDescent="0.35">
      <c r="Q853" s="10"/>
    </row>
    <row r="854" spans="17:17" ht="15.75" customHeight="1" x14ac:dyDescent="0.35">
      <c r="Q854" s="10"/>
    </row>
    <row r="855" spans="17:17" ht="15.75" customHeight="1" x14ac:dyDescent="0.35">
      <c r="Q855" s="10"/>
    </row>
    <row r="856" spans="17:17" ht="15.75" customHeight="1" x14ac:dyDescent="0.35">
      <c r="Q856" s="10"/>
    </row>
    <row r="857" spans="17:17" ht="15.75" customHeight="1" x14ac:dyDescent="0.35">
      <c r="Q857" s="10"/>
    </row>
    <row r="858" spans="17:17" ht="15.75" customHeight="1" x14ac:dyDescent="0.35">
      <c r="Q858" s="10"/>
    </row>
    <row r="859" spans="17:17" ht="15.75" customHeight="1" x14ac:dyDescent="0.35">
      <c r="Q859" s="10"/>
    </row>
    <row r="860" spans="17:17" ht="15.75" customHeight="1" x14ac:dyDescent="0.35">
      <c r="Q860" s="10"/>
    </row>
    <row r="861" spans="17:17" ht="15.75" customHeight="1" x14ac:dyDescent="0.35">
      <c r="Q861" s="10"/>
    </row>
    <row r="862" spans="17:17" ht="15.75" customHeight="1" x14ac:dyDescent="0.35">
      <c r="Q862" s="10"/>
    </row>
    <row r="863" spans="17:17" ht="15.75" customHeight="1" x14ac:dyDescent="0.35">
      <c r="Q863" s="10"/>
    </row>
    <row r="864" spans="17:17" ht="15.75" customHeight="1" x14ac:dyDescent="0.35">
      <c r="Q864" s="10"/>
    </row>
    <row r="865" spans="17:17" ht="15.75" customHeight="1" x14ac:dyDescent="0.35">
      <c r="Q865" s="10"/>
    </row>
    <row r="866" spans="17:17" ht="15.75" customHeight="1" x14ac:dyDescent="0.35">
      <c r="Q866" s="10"/>
    </row>
    <row r="867" spans="17:17" ht="15.75" customHeight="1" x14ac:dyDescent="0.35">
      <c r="Q867" s="10"/>
    </row>
    <row r="868" spans="17:17" ht="15.75" customHeight="1" x14ac:dyDescent="0.35">
      <c r="Q868" s="10"/>
    </row>
    <row r="869" spans="17:17" ht="15.75" customHeight="1" x14ac:dyDescent="0.35">
      <c r="Q869" s="10"/>
    </row>
    <row r="870" spans="17:17" ht="15.75" customHeight="1" x14ac:dyDescent="0.35">
      <c r="Q870" s="10"/>
    </row>
    <row r="871" spans="17:17" ht="15.75" customHeight="1" x14ac:dyDescent="0.35">
      <c r="Q871" s="10"/>
    </row>
    <row r="872" spans="17:17" ht="15.75" customHeight="1" x14ac:dyDescent="0.35">
      <c r="Q872" s="10"/>
    </row>
    <row r="873" spans="17:17" ht="15.75" customHeight="1" x14ac:dyDescent="0.35">
      <c r="Q873" s="10"/>
    </row>
    <row r="874" spans="17:17" ht="15.75" customHeight="1" x14ac:dyDescent="0.35">
      <c r="Q874" s="10"/>
    </row>
    <row r="875" spans="17:17" ht="15.75" customHeight="1" x14ac:dyDescent="0.35">
      <c r="Q875" s="10"/>
    </row>
    <row r="876" spans="17:17" ht="15.75" customHeight="1" x14ac:dyDescent="0.35">
      <c r="Q876" s="10"/>
    </row>
    <row r="877" spans="17:17" ht="15.75" customHeight="1" x14ac:dyDescent="0.35">
      <c r="Q877" s="10"/>
    </row>
    <row r="878" spans="17:17" ht="15.75" customHeight="1" x14ac:dyDescent="0.35">
      <c r="Q878" s="10"/>
    </row>
    <row r="879" spans="17:17" ht="15.75" customHeight="1" x14ac:dyDescent="0.35">
      <c r="Q879" s="10"/>
    </row>
    <row r="880" spans="17:17" ht="15.75" customHeight="1" x14ac:dyDescent="0.35">
      <c r="Q880" s="10"/>
    </row>
    <row r="881" spans="17:17" ht="15.75" customHeight="1" x14ac:dyDescent="0.35">
      <c r="Q881" s="10"/>
    </row>
    <row r="882" spans="17:17" ht="15.75" customHeight="1" x14ac:dyDescent="0.35">
      <c r="Q882" s="10"/>
    </row>
    <row r="883" spans="17:17" ht="15.75" customHeight="1" x14ac:dyDescent="0.35">
      <c r="Q883" s="10"/>
    </row>
    <row r="884" spans="17:17" ht="15.75" customHeight="1" x14ac:dyDescent="0.35">
      <c r="Q884" s="10"/>
    </row>
    <row r="885" spans="17:17" ht="15.75" customHeight="1" x14ac:dyDescent="0.35">
      <c r="Q885" s="10"/>
    </row>
    <row r="886" spans="17:17" ht="15.75" customHeight="1" x14ac:dyDescent="0.35">
      <c r="Q886" s="10"/>
    </row>
    <row r="887" spans="17:17" ht="15.75" customHeight="1" x14ac:dyDescent="0.35">
      <c r="Q887" s="10"/>
    </row>
    <row r="888" spans="17:17" ht="15.75" customHeight="1" x14ac:dyDescent="0.35">
      <c r="Q888" s="10"/>
    </row>
    <row r="889" spans="17:17" ht="15.75" customHeight="1" x14ac:dyDescent="0.35">
      <c r="Q889" s="10"/>
    </row>
    <row r="890" spans="17:17" ht="15.75" customHeight="1" x14ac:dyDescent="0.35">
      <c r="Q890" s="10"/>
    </row>
    <row r="891" spans="17:17" ht="15.75" customHeight="1" x14ac:dyDescent="0.35">
      <c r="Q891" s="10"/>
    </row>
    <row r="892" spans="17:17" ht="15.75" customHeight="1" x14ac:dyDescent="0.35">
      <c r="Q892" s="10"/>
    </row>
    <row r="893" spans="17:17" ht="15.75" customHeight="1" x14ac:dyDescent="0.35">
      <c r="Q893" s="10"/>
    </row>
    <row r="894" spans="17:17" ht="15.75" customHeight="1" x14ac:dyDescent="0.35">
      <c r="Q894" s="10"/>
    </row>
    <row r="895" spans="17:17" ht="15.75" customHeight="1" x14ac:dyDescent="0.35">
      <c r="Q895" s="10"/>
    </row>
    <row r="896" spans="17:17" ht="15.75" customHeight="1" x14ac:dyDescent="0.35">
      <c r="Q896" s="10"/>
    </row>
    <row r="897" spans="17:17" ht="15.75" customHeight="1" x14ac:dyDescent="0.35">
      <c r="Q897" s="10"/>
    </row>
    <row r="898" spans="17:17" ht="15.75" customHeight="1" x14ac:dyDescent="0.35">
      <c r="Q898" s="10"/>
    </row>
    <row r="899" spans="17:17" ht="15.75" customHeight="1" x14ac:dyDescent="0.35">
      <c r="Q899" s="10"/>
    </row>
    <row r="900" spans="17:17" ht="15.75" customHeight="1" x14ac:dyDescent="0.35">
      <c r="Q900" s="10"/>
    </row>
    <row r="901" spans="17:17" ht="15.75" customHeight="1" x14ac:dyDescent="0.35">
      <c r="Q901" s="10"/>
    </row>
    <row r="902" spans="17:17" ht="15.75" customHeight="1" x14ac:dyDescent="0.35">
      <c r="Q902" s="10"/>
    </row>
    <row r="903" spans="17:17" ht="15.75" customHeight="1" x14ac:dyDescent="0.35">
      <c r="Q903" s="10"/>
    </row>
    <row r="904" spans="17:17" ht="15.75" customHeight="1" x14ac:dyDescent="0.35">
      <c r="Q904" s="10"/>
    </row>
    <row r="905" spans="17:17" ht="15.75" customHeight="1" x14ac:dyDescent="0.35">
      <c r="Q905" s="10"/>
    </row>
    <row r="906" spans="17:17" ht="15.75" customHeight="1" x14ac:dyDescent="0.35">
      <c r="Q906" s="10"/>
    </row>
    <row r="907" spans="17:17" ht="15.75" customHeight="1" x14ac:dyDescent="0.35">
      <c r="Q907" s="10"/>
    </row>
    <row r="908" spans="17:17" ht="15.75" customHeight="1" x14ac:dyDescent="0.35">
      <c r="Q908" s="10"/>
    </row>
    <row r="909" spans="17:17" ht="15.75" customHeight="1" x14ac:dyDescent="0.35">
      <c r="Q909" s="10"/>
    </row>
    <row r="910" spans="17:17" ht="15.75" customHeight="1" x14ac:dyDescent="0.35">
      <c r="Q910" s="10"/>
    </row>
    <row r="911" spans="17:17" ht="15.75" customHeight="1" x14ac:dyDescent="0.35">
      <c r="Q911" s="10"/>
    </row>
    <row r="912" spans="17:17" ht="15.75" customHeight="1" x14ac:dyDescent="0.35">
      <c r="Q912" s="10"/>
    </row>
    <row r="913" spans="17:17" ht="15.75" customHeight="1" x14ac:dyDescent="0.35">
      <c r="Q913" s="10"/>
    </row>
    <row r="914" spans="17:17" ht="15.75" customHeight="1" x14ac:dyDescent="0.35">
      <c r="Q914" s="10"/>
    </row>
    <row r="915" spans="17:17" ht="15.75" customHeight="1" x14ac:dyDescent="0.35">
      <c r="Q915" s="10"/>
    </row>
    <row r="916" spans="17:17" ht="15.75" customHeight="1" x14ac:dyDescent="0.35">
      <c r="Q916" s="10"/>
    </row>
    <row r="917" spans="17:17" ht="15.75" customHeight="1" x14ac:dyDescent="0.35">
      <c r="Q917" s="10"/>
    </row>
    <row r="918" spans="17:17" ht="15.75" customHeight="1" x14ac:dyDescent="0.35">
      <c r="Q918" s="10"/>
    </row>
    <row r="919" spans="17:17" ht="15.75" customHeight="1" x14ac:dyDescent="0.35">
      <c r="Q919" s="10"/>
    </row>
    <row r="920" spans="17:17" ht="15.75" customHeight="1" x14ac:dyDescent="0.35">
      <c r="Q920" s="10"/>
    </row>
    <row r="921" spans="17:17" ht="15.75" customHeight="1" x14ac:dyDescent="0.35">
      <c r="Q921" s="10"/>
    </row>
    <row r="922" spans="17:17" ht="15.75" customHeight="1" x14ac:dyDescent="0.35">
      <c r="Q922" s="10"/>
    </row>
    <row r="923" spans="17:17" ht="15.75" customHeight="1" x14ac:dyDescent="0.35">
      <c r="Q923" s="10"/>
    </row>
    <row r="924" spans="17:17" ht="15.75" customHeight="1" x14ac:dyDescent="0.35">
      <c r="Q924" s="10"/>
    </row>
    <row r="925" spans="17:17" ht="15.75" customHeight="1" x14ac:dyDescent="0.35">
      <c r="Q925" s="10"/>
    </row>
    <row r="926" spans="17:17" ht="15.75" customHeight="1" x14ac:dyDescent="0.35">
      <c r="Q926" s="10"/>
    </row>
    <row r="927" spans="17:17" ht="15.75" customHeight="1" x14ac:dyDescent="0.35">
      <c r="Q927" s="10"/>
    </row>
    <row r="928" spans="17:17" ht="15.75" customHeight="1" x14ac:dyDescent="0.35">
      <c r="Q928" s="10"/>
    </row>
    <row r="929" spans="17:17" ht="15.75" customHeight="1" x14ac:dyDescent="0.35">
      <c r="Q929" s="10"/>
    </row>
    <row r="930" spans="17:17" ht="15.75" customHeight="1" x14ac:dyDescent="0.35">
      <c r="Q930" s="10"/>
    </row>
    <row r="931" spans="17:17" ht="15.75" customHeight="1" x14ac:dyDescent="0.35">
      <c r="Q931" s="10"/>
    </row>
    <row r="932" spans="17:17" ht="15.75" customHeight="1" x14ac:dyDescent="0.35">
      <c r="Q932" s="10"/>
    </row>
    <row r="933" spans="17:17" ht="15.75" customHeight="1" x14ac:dyDescent="0.35">
      <c r="Q933" s="10"/>
    </row>
    <row r="934" spans="17:17" ht="15.75" customHeight="1" x14ac:dyDescent="0.35">
      <c r="Q934" s="10"/>
    </row>
    <row r="935" spans="17:17" ht="15.75" customHeight="1" x14ac:dyDescent="0.35">
      <c r="Q935" s="10"/>
    </row>
    <row r="936" spans="17:17" ht="15.75" customHeight="1" x14ac:dyDescent="0.35">
      <c r="Q936" s="10"/>
    </row>
    <row r="937" spans="17:17" ht="15.75" customHeight="1" x14ac:dyDescent="0.35">
      <c r="Q937" s="10"/>
    </row>
    <row r="938" spans="17:17" ht="15.75" customHeight="1" x14ac:dyDescent="0.35">
      <c r="Q938" s="10"/>
    </row>
    <row r="939" spans="17:17" ht="15.75" customHeight="1" x14ac:dyDescent="0.35">
      <c r="Q939" s="10"/>
    </row>
    <row r="940" spans="17:17" ht="15.75" customHeight="1" x14ac:dyDescent="0.35">
      <c r="Q940" s="10"/>
    </row>
    <row r="941" spans="17:17" ht="15.75" customHeight="1" x14ac:dyDescent="0.35">
      <c r="Q941" s="10"/>
    </row>
    <row r="942" spans="17:17" ht="15.75" customHeight="1" x14ac:dyDescent="0.35">
      <c r="Q942" s="10"/>
    </row>
    <row r="943" spans="17:17" ht="15.75" customHeight="1" x14ac:dyDescent="0.35">
      <c r="Q943" s="10"/>
    </row>
    <row r="944" spans="17:17" ht="15.75" customHeight="1" x14ac:dyDescent="0.35">
      <c r="Q944" s="10"/>
    </row>
    <row r="945" spans="17:17" ht="15.75" customHeight="1" x14ac:dyDescent="0.35">
      <c r="Q945" s="10"/>
    </row>
    <row r="946" spans="17:17" ht="15.75" customHeight="1" x14ac:dyDescent="0.35">
      <c r="Q946" s="10"/>
    </row>
    <row r="947" spans="17:17" ht="15.75" customHeight="1" x14ac:dyDescent="0.35">
      <c r="Q947" s="10"/>
    </row>
    <row r="948" spans="17:17" ht="15.75" customHeight="1" x14ac:dyDescent="0.35">
      <c r="Q948" s="10"/>
    </row>
    <row r="949" spans="17:17" ht="15.75" customHeight="1" x14ac:dyDescent="0.35">
      <c r="Q949" s="10"/>
    </row>
    <row r="950" spans="17:17" ht="15.75" customHeight="1" x14ac:dyDescent="0.35">
      <c r="Q950" s="10"/>
    </row>
    <row r="951" spans="17:17" ht="15.75" customHeight="1" x14ac:dyDescent="0.35">
      <c r="Q951" s="10"/>
    </row>
    <row r="952" spans="17:17" ht="15.75" customHeight="1" x14ac:dyDescent="0.35">
      <c r="Q952" s="10"/>
    </row>
    <row r="953" spans="17:17" ht="15.75" customHeight="1" x14ac:dyDescent="0.35">
      <c r="Q953" s="10"/>
    </row>
    <row r="954" spans="17:17" ht="15.75" customHeight="1" x14ac:dyDescent="0.35">
      <c r="Q954" s="10"/>
    </row>
    <row r="955" spans="17:17" ht="15.75" customHeight="1" x14ac:dyDescent="0.35">
      <c r="Q955" s="10"/>
    </row>
    <row r="956" spans="17:17" ht="15.75" customHeight="1" x14ac:dyDescent="0.35">
      <c r="Q956" s="10"/>
    </row>
    <row r="957" spans="17:17" ht="15.75" customHeight="1" x14ac:dyDescent="0.35">
      <c r="Q957" s="10"/>
    </row>
    <row r="958" spans="17:17" ht="15.75" customHeight="1" x14ac:dyDescent="0.35">
      <c r="Q958" s="10"/>
    </row>
    <row r="959" spans="17:17" ht="15.75" customHeight="1" x14ac:dyDescent="0.35">
      <c r="Q959" s="10"/>
    </row>
    <row r="960" spans="17:17" ht="15.75" customHeight="1" x14ac:dyDescent="0.35">
      <c r="Q960" s="10"/>
    </row>
    <row r="961" spans="17:17" ht="15.75" customHeight="1" x14ac:dyDescent="0.35">
      <c r="Q961" s="10"/>
    </row>
    <row r="962" spans="17:17" ht="15.75" customHeight="1" x14ac:dyDescent="0.35">
      <c r="Q962" s="10"/>
    </row>
    <row r="963" spans="17:17" ht="15.75" customHeight="1" x14ac:dyDescent="0.35">
      <c r="Q963" s="10"/>
    </row>
    <row r="964" spans="17:17" ht="15.75" customHeight="1" x14ac:dyDescent="0.35">
      <c r="Q964" s="10"/>
    </row>
    <row r="965" spans="17:17" ht="15.75" customHeight="1" x14ac:dyDescent="0.35">
      <c r="Q965" s="10"/>
    </row>
    <row r="966" spans="17:17" ht="15.75" customHeight="1" x14ac:dyDescent="0.35">
      <c r="Q966" s="10"/>
    </row>
    <row r="967" spans="17:17" ht="15.75" customHeight="1" x14ac:dyDescent="0.35">
      <c r="Q967" s="10"/>
    </row>
    <row r="968" spans="17:17" ht="15.75" customHeight="1" x14ac:dyDescent="0.35">
      <c r="Q968" s="10"/>
    </row>
    <row r="969" spans="17:17" ht="15.75" customHeight="1" x14ac:dyDescent="0.35">
      <c r="Q969" s="10"/>
    </row>
    <row r="970" spans="17:17" ht="15.75" customHeight="1" x14ac:dyDescent="0.35">
      <c r="Q970" s="10"/>
    </row>
    <row r="971" spans="17:17" ht="15.75" customHeight="1" x14ac:dyDescent="0.35">
      <c r="Q971" s="10"/>
    </row>
    <row r="972" spans="17:17" ht="15.75" customHeight="1" x14ac:dyDescent="0.35">
      <c r="Q972" s="10"/>
    </row>
    <row r="973" spans="17:17" ht="15.75" customHeight="1" x14ac:dyDescent="0.35">
      <c r="Q973" s="10"/>
    </row>
    <row r="974" spans="17:17" ht="15.75" customHeight="1" x14ac:dyDescent="0.35">
      <c r="Q974" s="10"/>
    </row>
    <row r="975" spans="17:17" ht="15.75" customHeight="1" x14ac:dyDescent="0.35">
      <c r="Q975" s="10"/>
    </row>
    <row r="976" spans="17:17" ht="15.75" customHeight="1" x14ac:dyDescent="0.35">
      <c r="Q976" s="10"/>
    </row>
    <row r="977" spans="17:17" ht="15.75" customHeight="1" x14ac:dyDescent="0.35">
      <c r="Q977" s="10"/>
    </row>
    <row r="978" spans="17:17" ht="15.75" customHeight="1" x14ac:dyDescent="0.35">
      <c r="Q978" s="10"/>
    </row>
    <row r="979" spans="17:17" ht="15.75" customHeight="1" x14ac:dyDescent="0.35">
      <c r="Q979" s="10"/>
    </row>
    <row r="980" spans="17:17" ht="15.75" customHeight="1" x14ac:dyDescent="0.35">
      <c r="Q980" s="10"/>
    </row>
    <row r="981" spans="17:17" ht="15.75" customHeight="1" x14ac:dyDescent="0.35">
      <c r="Q981" s="10"/>
    </row>
    <row r="982" spans="17:17" ht="15.75" customHeight="1" x14ac:dyDescent="0.35">
      <c r="Q982" s="10"/>
    </row>
    <row r="983" spans="17:17" ht="15.75" customHeight="1" x14ac:dyDescent="0.35">
      <c r="Q983" s="10"/>
    </row>
    <row r="984" spans="17:17" ht="15.75" customHeight="1" x14ac:dyDescent="0.35">
      <c r="Q984" s="10"/>
    </row>
    <row r="985" spans="17:17" ht="15.75" customHeight="1" x14ac:dyDescent="0.35">
      <c r="Q985" s="10"/>
    </row>
    <row r="986" spans="17:17" ht="15.75" customHeight="1" x14ac:dyDescent="0.35">
      <c r="Q986" s="10"/>
    </row>
    <row r="987" spans="17:17" ht="15.75" customHeight="1" x14ac:dyDescent="0.35">
      <c r="Q987" s="10"/>
    </row>
    <row r="988" spans="17:17" ht="15.75" customHeight="1" x14ac:dyDescent="0.35">
      <c r="Q988" s="10"/>
    </row>
    <row r="989" spans="17:17" ht="15.75" customHeight="1" x14ac:dyDescent="0.35">
      <c r="Q989" s="10"/>
    </row>
    <row r="990" spans="17:17" ht="15.75" customHeight="1" x14ac:dyDescent="0.35">
      <c r="Q990" s="10"/>
    </row>
    <row r="991" spans="17:17" ht="15.75" customHeight="1" x14ac:dyDescent="0.35">
      <c r="Q991" s="10"/>
    </row>
    <row r="992" spans="17:17" ht="15.75" customHeight="1" x14ac:dyDescent="0.35">
      <c r="Q992" s="10"/>
    </row>
    <row r="993" spans="17:17" ht="15.75" customHeight="1" x14ac:dyDescent="0.35">
      <c r="Q993" s="10"/>
    </row>
    <row r="994" spans="17:17" ht="15.75" customHeight="1" x14ac:dyDescent="0.35">
      <c r="Q994" s="10"/>
    </row>
    <row r="995" spans="17:17" ht="15.75" customHeight="1" x14ac:dyDescent="0.35">
      <c r="Q995" s="10"/>
    </row>
    <row r="996" spans="17:17" ht="15.75" customHeight="1" x14ac:dyDescent="0.35">
      <c r="Q996" s="10"/>
    </row>
    <row r="997" spans="17:17" ht="15.75" customHeight="1" x14ac:dyDescent="0.35">
      <c r="Q997" s="10"/>
    </row>
    <row r="998" spans="17:17" ht="15.75" customHeight="1" x14ac:dyDescent="0.35">
      <c r="Q998" s="10"/>
    </row>
    <row r="999" spans="17:17" ht="15.75" customHeight="1" x14ac:dyDescent="0.35">
      <c r="Q999" s="10"/>
    </row>
    <row r="1000" spans="17:17" ht="15.75" customHeight="1" x14ac:dyDescent="0.35">
      <c r="Q1000" s="10"/>
    </row>
    <row r="1001" spans="17:17" ht="15.75" customHeight="1" x14ac:dyDescent="0.35">
      <c r="Q1001" s="10"/>
    </row>
    <row r="1002" spans="17:17" ht="15.75" customHeight="1" x14ac:dyDescent="0.35">
      <c r="Q1002" s="10"/>
    </row>
    <row r="1003" spans="17:17" ht="15.75" customHeight="1" x14ac:dyDescent="0.35">
      <c r="Q1003" s="10"/>
    </row>
    <row r="1004" spans="17:17" ht="15.75" customHeight="1" x14ac:dyDescent="0.35">
      <c r="Q1004" s="10"/>
    </row>
    <row r="1005" spans="17:17" ht="15.75" customHeight="1" x14ac:dyDescent="0.35">
      <c r="Q1005" s="10"/>
    </row>
    <row r="1006" spans="17:17" ht="15.75" customHeight="1" x14ac:dyDescent="0.35">
      <c r="Q1006" s="10"/>
    </row>
    <row r="1007" spans="17:17" ht="15.75" customHeight="1" x14ac:dyDescent="0.35">
      <c r="Q1007" s="10"/>
    </row>
    <row r="1008" spans="17:17" ht="15.75" customHeight="1" x14ac:dyDescent="0.35">
      <c r="Q1008" s="10"/>
    </row>
    <row r="1009" spans="17:17" ht="15.75" customHeight="1" x14ac:dyDescent="0.35">
      <c r="Q1009" s="10"/>
    </row>
    <row r="1010" spans="17:17" ht="15.75" customHeight="1" x14ac:dyDescent="0.35">
      <c r="Q1010" s="10"/>
    </row>
    <row r="1011" spans="17:17" ht="15.75" customHeight="1" x14ac:dyDescent="0.35">
      <c r="Q1011" s="10"/>
    </row>
    <row r="1012" spans="17:17" ht="15.75" customHeight="1" x14ac:dyDescent="0.35">
      <c r="Q1012" s="10"/>
    </row>
    <row r="1013" spans="17:17" ht="15.75" customHeight="1" x14ac:dyDescent="0.35">
      <c r="Q1013" s="10"/>
    </row>
    <row r="1014" spans="17:17" ht="15.75" customHeight="1" x14ac:dyDescent="0.35">
      <c r="Q1014" s="10"/>
    </row>
    <row r="1015" spans="17:17" ht="15.75" customHeight="1" x14ac:dyDescent="0.35">
      <c r="Q1015" s="10"/>
    </row>
    <row r="1016" spans="17:17" ht="15.75" customHeight="1" x14ac:dyDescent="0.35">
      <c r="Q1016" s="10"/>
    </row>
    <row r="1017" spans="17:17" ht="15.75" customHeight="1" x14ac:dyDescent="0.35">
      <c r="Q1017" s="10"/>
    </row>
    <row r="1018" spans="17:17" ht="15.75" customHeight="1" x14ac:dyDescent="0.35">
      <c r="Q1018" s="10"/>
    </row>
    <row r="1019" spans="17:17" ht="15.75" customHeight="1" x14ac:dyDescent="0.35">
      <c r="Q1019" s="10"/>
    </row>
    <row r="1020" spans="17:17" ht="15.75" customHeight="1" x14ac:dyDescent="0.35">
      <c r="Q1020" s="10"/>
    </row>
    <row r="1021" spans="17:17" ht="15.75" customHeight="1" x14ac:dyDescent="0.35">
      <c r="Q1021" s="10"/>
    </row>
    <row r="1022" spans="17:17" ht="15.75" customHeight="1" x14ac:dyDescent="0.35">
      <c r="Q1022" s="10"/>
    </row>
    <row r="1023" spans="17:17" ht="15.75" customHeight="1" x14ac:dyDescent="0.35">
      <c r="Q1023" s="10"/>
    </row>
    <row r="1024" spans="17:17" ht="15.75" customHeight="1" x14ac:dyDescent="0.35">
      <c r="Q1024" s="10"/>
    </row>
    <row r="1025" spans="17:17" ht="15.75" customHeight="1" x14ac:dyDescent="0.35">
      <c r="Q1025" s="10"/>
    </row>
    <row r="1026" spans="17:17" ht="15.75" customHeight="1" x14ac:dyDescent="0.35">
      <c r="Q1026" s="10"/>
    </row>
    <row r="1027" spans="17:17" ht="15.75" customHeight="1" x14ac:dyDescent="0.35">
      <c r="Q1027" s="10"/>
    </row>
    <row r="1028" spans="17:17" ht="15.75" customHeight="1" x14ac:dyDescent="0.35">
      <c r="Q1028" s="10"/>
    </row>
    <row r="1029" spans="17:17" ht="15.75" customHeight="1" x14ac:dyDescent="0.35">
      <c r="Q1029" s="10"/>
    </row>
    <row r="1030" spans="17:17" ht="15.75" customHeight="1" x14ac:dyDescent="0.35">
      <c r="Q1030" s="10"/>
    </row>
    <row r="1031" spans="17:17" ht="18" x14ac:dyDescent="0.35">
      <c r="Q1031" s="10"/>
    </row>
    <row r="1032" spans="17:17" ht="18" x14ac:dyDescent="0.35">
      <c r="Q1032" s="10"/>
    </row>
    <row r="1033" spans="17:17" ht="18" x14ac:dyDescent="0.35">
      <c r="Q1033" s="10"/>
    </row>
    <row r="1034" spans="17:17" ht="18" x14ac:dyDescent="0.35">
      <c r="Q1034" s="10"/>
    </row>
    <row r="1035" spans="17:17" ht="18" x14ac:dyDescent="0.35">
      <c r="Q1035" s="10"/>
    </row>
    <row r="1036" spans="17:17" ht="18" x14ac:dyDescent="0.35">
      <c r="Q1036" s="10"/>
    </row>
    <row r="1037" spans="17:17" ht="18" x14ac:dyDescent="0.35">
      <c r="Q1037" s="10"/>
    </row>
    <row r="1038" spans="17:17" ht="18" x14ac:dyDescent="0.35">
      <c r="Q1038" s="10"/>
    </row>
    <row r="1039" spans="17:17" ht="18" x14ac:dyDescent="0.35">
      <c r="Q1039" s="10"/>
    </row>
    <row r="1040" spans="17:17" ht="18" x14ac:dyDescent="0.35">
      <c r="Q1040" s="10"/>
    </row>
  </sheetData>
  <mergeCells count="26">
    <mergeCell ref="A129:C129"/>
    <mergeCell ref="A132:C132"/>
    <mergeCell ref="P129:Q129"/>
    <mergeCell ref="P132:Q132"/>
    <mergeCell ref="D5:G5"/>
    <mergeCell ref="H5:K5"/>
    <mergeCell ref="L5:O5"/>
    <mergeCell ref="D6:D7"/>
    <mergeCell ref="E6:G6"/>
    <mergeCell ref="M6:O6"/>
    <mergeCell ref="L116:O116"/>
    <mergeCell ref="C8:G8"/>
    <mergeCell ref="C9:G9"/>
    <mergeCell ref="A1:Q1"/>
    <mergeCell ref="Q3:Q7"/>
    <mergeCell ref="C4:C7"/>
    <mergeCell ref="N29:O29"/>
    <mergeCell ref="N59:O59"/>
    <mergeCell ref="A3:A7"/>
    <mergeCell ref="B3:B7"/>
    <mergeCell ref="C3:O3"/>
    <mergeCell ref="P3:P7"/>
    <mergeCell ref="H6:H7"/>
    <mergeCell ref="I6:K6"/>
    <mergeCell ref="L6:L7"/>
    <mergeCell ref="D4:O4"/>
  </mergeCells>
  <pageMargins left="0.39370078740157483" right="0.39370078740157483" top="1.1811023622047245" bottom="0.39370078740157483" header="0.59055118110236227" footer="0"/>
  <pageSetup paperSize="9" scale="48" firstPageNumber="34" orientation="landscape" useFirstPageNumber="1" r:id="rId1"/>
  <headerFooter>
    <oddHeader>&amp;C&amp;"Times New Roman,обычный"&amp;14&amp;P&amp;R&amp;"Times New Roman,обычный"&amp;14
Продовження додатка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2025-12-03T07:23:09Z</cp:lastPrinted>
  <dcterms:created xsi:type="dcterms:W3CDTF">2025-09-08T14:00:14Z</dcterms:created>
  <dcterms:modified xsi:type="dcterms:W3CDTF">2025-12-03T07:27:13Z</dcterms:modified>
</cp:coreProperties>
</file>